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800" yWindow="20" windowWidth="32980" windowHeight="19980" tabRatio="500"/>
  </bookViews>
  <sheets>
    <sheet name="TRAINING" sheetId="1" r:id="rId1"/>
  </sheets>
  <externalReferences>
    <externalReference r:id="rId2"/>
  </externalReferences>
  <definedNames>
    <definedName name="Dates">[1]NUTRITION!$A$32:$A$38,[1]NUTRITION!$A$40:$A$46,[1]NUTRITION!$A$48:$A$54,[1]NUTRITION!$A$56:$A$62,[1]NUTRITION!$A$64:$A$70,[1]NUTRITION!$A$72:$A$78,[1]NUTRITION!$A$80:$A$86,[1]NUTRITION!$A$88:$A$94,[1]NUTRITION!$A$96:$A$102,[1]NUTRITION!$A$104:$A$110,[1]NUTRITION!$A$112:$A$118 NUTRITI</definedName>
    <definedName name="ExpThis">OFFSET([1]NUTRITION!$B$31, 1, 0, [1]NUTRITION!$A$29, 1)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T50" i="1" l="1"/>
  <c r="BT49" i="1"/>
  <c r="BT48" i="1"/>
  <c r="BT47" i="1"/>
  <c r="BT46" i="1"/>
  <c r="BT43" i="1"/>
  <c r="BT42" i="1"/>
  <c r="BT41" i="1"/>
  <c r="BT40" i="1"/>
  <c r="BT39" i="1"/>
  <c r="BT36" i="1"/>
  <c r="BT35" i="1"/>
  <c r="BT34" i="1"/>
  <c r="BT33" i="1"/>
  <c r="BT32" i="1"/>
  <c r="BT29" i="1"/>
  <c r="BT28" i="1"/>
  <c r="BT27" i="1"/>
  <c r="BT26" i="1"/>
  <c r="BT25" i="1"/>
  <c r="BT22" i="1"/>
  <c r="BT21" i="1"/>
  <c r="BT20" i="1"/>
  <c r="BT19" i="1"/>
  <c r="BT18" i="1"/>
  <c r="BT15" i="1"/>
  <c r="BT14" i="1"/>
  <c r="BT13" i="1"/>
  <c r="BT12" i="1"/>
  <c r="BT11" i="1"/>
  <c r="AW50" i="1"/>
  <c r="AW49" i="1"/>
  <c r="AW48" i="1"/>
  <c r="AW47" i="1"/>
  <c r="AW46" i="1"/>
  <c r="AW43" i="1"/>
  <c r="AW42" i="1"/>
  <c r="AW41" i="1"/>
  <c r="AW40" i="1"/>
  <c r="AW39" i="1"/>
  <c r="AW36" i="1"/>
  <c r="AW35" i="1"/>
  <c r="AW34" i="1"/>
  <c r="AW33" i="1"/>
  <c r="AW32" i="1"/>
  <c r="AW29" i="1"/>
  <c r="AW28" i="1"/>
  <c r="AW27" i="1"/>
  <c r="AW26" i="1"/>
  <c r="AW25" i="1"/>
  <c r="AW22" i="1"/>
  <c r="AW21" i="1"/>
  <c r="AW20" i="1"/>
  <c r="AW19" i="1"/>
  <c r="AW18" i="1"/>
  <c r="AW15" i="1"/>
  <c r="AW14" i="1"/>
  <c r="AW13" i="1"/>
  <c r="AW12" i="1"/>
  <c r="AW11" i="1"/>
  <c r="Z11" i="1"/>
  <c r="Z12" i="1"/>
  <c r="Z13" i="1"/>
  <c r="Z14" i="1"/>
  <c r="Z15" i="1"/>
  <c r="Z18" i="1"/>
  <c r="Z19" i="1"/>
  <c r="Z20" i="1"/>
  <c r="Z21" i="1"/>
  <c r="Z22" i="1"/>
  <c r="Z25" i="1"/>
  <c r="Z26" i="1"/>
  <c r="Z27" i="1"/>
  <c r="Z28" i="1"/>
  <c r="Z29" i="1"/>
  <c r="Z32" i="1"/>
  <c r="Z33" i="1"/>
  <c r="Z34" i="1"/>
  <c r="Z35" i="1"/>
  <c r="Z36" i="1"/>
  <c r="Z39" i="1"/>
  <c r="Z40" i="1"/>
  <c r="Z41" i="1"/>
  <c r="Z42" i="1"/>
  <c r="Z43" i="1"/>
  <c r="Z46" i="1"/>
  <c r="Z47" i="1"/>
  <c r="Z48" i="1"/>
  <c r="Z49" i="1"/>
  <c r="Z50" i="1"/>
  <c r="CN11" i="1"/>
  <c r="CM11" i="1"/>
  <c r="CL11" i="1"/>
  <c r="CJ12" i="1"/>
  <c r="CJ13" i="1"/>
  <c r="CJ14" i="1"/>
  <c r="CJ15" i="1"/>
  <c r="CJ18" i="1"/>
  <c r="CJ19" i="1"/>
  <c r="CJ20" i="1"/>
  <c r="CJ21" i="1"/>
  <c r="CJ22" i="1"/>
  <c r="BY25" i="1"/>
  <c r="CJ25" i="1"/>
  <c r="BY26" i="1"/>
  <c r="CJ26" i="1"/>
  <c r="CJ27" i="1"/>
  <c r="CJ28" i="1"/>
  <c r="CJ29" i="1"/>
  <c r="BY32" i="1"/>
  <c r="CJ32" i="1"/>
  <c r="CJ33" i="1"/>
  <c r="CJ34" i="1"/>
  <c r="CJ35" i="1"/>
  <c r="CJ36" i="1"/>
  <c r="CJ39" i="1"/>
  <c r="BY40" i="1"/>
  <c r="CJ40" i="1"/>
  <c r="CJ41" i="1"/>
  <c r="CJ42" i="1"/>
  <c r="CJ43" i="1"/>
  <c r="CJ46" i="1"/>
  <c r="CJ47" i="1"/>
  <c r="CJ48" i="1"/>
  <c r="CJ49" i="1"/>
  <c r="CJ50" i="1"/>
  <c r="BY11" i="1"/>
  <c r="CJ11" i="1"/>
  <c r="CI11" i="1"/>
  <c r="BQ11" i="1"/>
  <c r="BP11" i="1"/>
  <c r="BO11" i="1"/>
  <c r="BN11" i="1"/>
  <c r="BM12" i="1"/>
  <c r="BM13" i="1"/>
  <c r="BM14" i="1"/>
  <c r="BM15" i="1"/>
  <c r="BM18" i="1"/>
  <c r="BM19" i="1"/>
  <c r="BM20" i="1"/>
  <c r="BM21" i="1"/>
  <c r="BM22" i="1"/>
  <c r="BB25" i="1"/>
  <c r="BM25" i="1"/>
  <c r="BB26" i="1"/>
  <c r="BM26" i="1"/>
  <c r="BM27" i="1"/>
  <c r="BM28" i="1"/>
  <c r="BM29" i="1"/>
  <c r="BB32" i="1"/>
  <c r="BM32" i="1"/>
  <c r="BM33" i="1"/>
  <c r="BM34" i="1"/>
  <c r="BM35" i="1"/>
  <c r="BM36" i="1"/>
  <c r="BM39" i="1"/>
  <c r="BB40" i="1"/>
  <c r="BM40" i="1"/>
  <c r="BM41" i="1"/>
  <c r="BM42" i="1"/>
  <c r="BM43" i="1"/>
  <c r="BM46" i="1"/>
  <c r="BM47" i="1"/>
  <c r="BM48" i="1"/>
  <c r="BM49" i="1"/>
  <c r="BM50" i="1"/>
  <c r="BB11" i="1"/>
  <c r="BM11" i="1"/>
  <c r="AT11" i="1"/>
  <c r="AS11" i="1"/>
  <c r="AR11" i="1"/>
  <c r="AP12" i="1"/>
  <c r="AP13" i="1"/>
  <c r="AP14" i="1"/>
  <c r="AP15" i="1"/>
  <c r="AP18" i="1"/>
  <c r="AP19" i="1"/>
  <c r="AP20" i="1"/>
  <c r="AP21" i="1"/>
  <c r="AP22" i="1"/>
  <c r="AE25" i="1"/>
  <c r="AP25" i="1"/>
  <c r="AE26" i="1"/>
  <c r="AP26" i="1"/>
  <c r="AP27" i="1"/>
  <c r="AP28" i="1"/>
  <c r="AP29" i="1"/>
  <c r="AE32" i="1"/>
  <c r="AP32" i="1"/>
  <c r="AP33" i="1"/>
  <c r="AP34" i="1"/>
  <c r="AP35" i="1"/>
  <c r="AP36" i="1"/>
  <c r="AP39" i="1"/>
  <c r="AE40" i="1"/>
  <c r="AP40" i="1"/>
  <c r="AP41" i="1"/>
  <c r="AP42" i="1"/>
  <c r="AP43" i="1"/>
  <c r="AP46" i="1"/>
  <c r="AP47" i="1"/>
  <c r="AP48" i="1"/>
  <c r="AP49" i="1"/>
  <c r="AP50" i="1"/>
  <c r="AE11" i="1"/>
  <c r="AP11" i="1"/>
  <c r="AO11" i="1"/>
  <c r="H11" i="1"/>
  <c r="BZ52" i="1"/>
  <c r="BC52" i="1"/>
  <c r="AF52" i="1"/>
  <c r="I52" i="1"/>
  <c r="BS50" i="1"/>
  <c r="BY50" i="1"/>
  <c r="BS49" i="1"/>
  <c r="BY49" i="1"/>
  <c r="BS48" i="1"/>
  <c r="BY48" i="1"/>
  <c r="BS47" i="1"/>
  <c r="C4" i="1"/>
  <c r="BY47" i="1"/>
  <c r="BS46" i="1"/>
  <c r="BY46" i="1"/>
  <c r="BS43" i="1"/>
  <c r="BY43" i="1"/>
  <c r="BS42" i="1"/>
  <c r="BY42" i="1"/>
  <c r="BS41" i="1"/>
  <c r="BY41" i="1"/>
  <c r="BS40" i="1"/>
  <c r="C3" i="1"/>
  <c r="BS39" i="1"/>
  <c r="C5" i="1"/>
  <c r="BY39" i="1"/>
  <c r="BS36" i="1"/>
  <c r="BY36" i="1"/>
  <c r="BS35" i="1"/>
  <c r="BY35" i="1"/>
  <c r="BS34" i="1"/>
  <c r="BY34" i="1"/>
  <c r="BS33" i="1"/>
  <c r="BY33" i="1"/>
  <c r="BS32" i="1"/>
  <c r="BS29" i="1"/>
  <c r="BY29" i="1"/>
  <c r="BS28" i="1"/>
  <c r="BY28" i="1"/>
  <c r="BS27" i="1"/>
  <c r="BY27" i="1"/>
  <c r="BS26" i="1"/>
  <c r="BS25" i="1"/>
  <c r="BS22" i="1"/>
  <c r="BY22" i="1"/>
  <c r="BS21" i="1"/>
  <c r="BY21" i="1"/>
  <c r="BS20" i="1"/>
  <c r="BY20" i="1"/>
  <c r="BS19" i="1"/>
  <c r="BY19" i="1"/>
  <c r="BS18" i="1"/>
  <c r="BY18" i="1"/>
  <c r="BS15" i="1"/>
  <c r="BY15" i="1"/>
  <c r="BS14" i="1"/>
  <c r="BY14" i="1"/>
  <c r="BS13" i="1"/>
  <c r="BY13" i="1"/>
  <c r="BS12" i="1"/>
  <c r="BY12" i="1"/>
  <c r="BS11" i="1"/>
  <c r="AV50" i="1"/>
  <c r="BB50" i="1"/>
  <c r="AV49" i="1"/>
  <c r="BB49" i="1"/>
  <c r="AV48" i="1"/>
  <c r="BB48" i="1"/>
  <c r="AV47" i="1"/>
  <c r="BB47" i="1"/>
  <c r="AV46" i="1"/>
  <c r="BB46" i="1"/>
  <c r="AV43" i="1"/>
  <c r="BB43" i="1"/>
  <c r="AV42" i="1"/>
  <c r="BB42" i="1"/>
  <c r="AV41" i="1"/>
  <c r="BB41" i="1"/>
  <c r="AV40" i="1"/>
  <c r="AV39" i="1"/>
  <c r="BB39" i="1"/>
  <c r="AV36" i="1"/>
  <c r="BB36" i="1"/>
  <c r="AV35" i="1"/>
  <c r="BB35" i="1"/>
  <c r="AV34" i="1"/>
  <c r="BB34" i="1"/>
  <c r="AV33" i="1"/>
  <c r="BB33" i="1"/>
  <c r="AV32" i="1"/>
  <c r="AV29" i="1"/>
  <c r="BB29" i="1"/>
  <c r="AV28" i="1"/>
  <c r="BB28" i="1"/>
  <c r="AV27" i="1"/>
  <c r="BB27" i="1"/>
  <c r="AV26" i="1"/>
  <c r="AV25" i="1"/>
  <c r="AV22" i="1"/>
  <c r="BB22" i="1"/>
  <c r="AV21" i="1"/>
  <c r="BB21" i="1"/>
  <c r="AV20" i="1"/>
  <c r="BB20" i="1"/>
  <c r="AV19" i="1"/>
  <c r="BB19" i="1"/>
  <c r="AV18" i="1"/>
  <c r="BB18" i="1"/>
  <c r="AV15" i="1"/>
  <c r="BB15" i="1"/>
  <c r="AV14" i="1"/>
  <c r="BB14" i="1"/>
  <c r="AV13" i="1"/>
  <c r="BB13" i="1"/>
  <c r="AV12" i="1"/>
  <c r="BB12" i="1"/>
  <c r="AV11" i="1"/>
  <c r="Y50" i="1"/>
  <c r="AE50" i="1"/>
  <c r="Y49" i="1"/>
  <c r="AE49" i="1"/>
  <c r="Y48" i="1"/>
  <c r="AE48" i="1"/>
  <c r="Y47" i="1"/>
  <c r="AE47" i="1"/>
  <c r="Y46" i="1"/>
  <c r="AE46" i="1"/>
  <c r="Y43" i="1"/>
  <c r="AE43" i="1"/>
  <c r="Y42" i="1"/>
  <c r="AE42" i="1"/>
  <c r="Y41" i="1"/>
  <c r="AE41" i="1"/>
  <c r="Y40" i="1"/>
  <c r="Y39" i="1"/>
  <c r="AE39" i="1"/>
  <c r="Y36" i="1"/>
  <c r="AE36" i="1"/>
  <c r="Y35" i="1"/>
  <c r="AE35" i="1"/>
  <c r="Y34" i="1"/>
  <c r="AE34" i="1"/>
  <c r="Y33" i="1"/>
  <c r="AE33" i="1"/>
  <c r="Y32" i="1"/>
  <c r="Y29" i="1"/>
  <c r="AE29" i="1"/>
  <c r="Y28" i="1"/>
  <c r="AE28" i="1"/>
  <c r="Y27" i="1"/>
  <c r="AE27" i="1"/>
  <c r="Y26" i="1"/>
  <c r="Y25" i="1"/>
  <c r="Y22" i="1"/>
  <c r="AE22" i="1"/>
  <c r="Y21" i="1"/>
  <c r="AE21" i="1"/>
  <c r="Y20" i="1"/>
  <c r="AE20" i="1"/>
  <c r="Y19" i="1"/>
  <c r="AE19" i="1"/>
  <c r="Y18" i="1"/>
  <c r="AE18" i="1"/>
  <c r="Y15" i="1"/>
  <c r="AE15" i="1"/>
  <c r="Y14" i="1"/>
  <c r="AE14" i="1"/>
  <c r="Y13" i="1"/>
  <c r="AE13" i="1"/>
  <c r="Y12" i="1"/>
  <c r="AE12" i="1"/>
  <c r="Y11" i="1"/>
  <c r="H12" i="1"/>
  <c r="H13" i="1"/>
  <c r="H14" i="1"/>
  <c r="H15" i="1"/>
  <c r="H18" i="1"/>
  <c r="H19" i="1"/>
  <c r="H20" i="1"/>
  <c r="H21" i="1"/>
  <c r="H22" i="1"/>
  <c r="H25" i="1"/>
  <c r="H26" i="1"/>
  <c r="H27" i="1"/>
  <c r="H28" i="1"/>
  <c r="H29" i="1"/>
  <c r="H32" i="1"/>
  <c r="H33" i="1"/>
  <c r="H34" i="1"/>
  <c r="H35" i="1"/>
  <c r="H36" i="1"/>
  <c r="H39" i="1"/>
  <c r="H40" i="1"/>
  <c r="H41" i="1"/>
  <c r="H42" i="1"/>
  <c r="H43" i="1"/>
  <c r="H46" i="1"/>
  <c r="H47" i="1"/>
  <c r="H48" i="1"/>
  <c r="H49" i="1"/>
  <c r="H50" i="1"/>
  <c r="CI25" i="1"/>
  <c r="CI26" i="1"/>
  <c r="CI32" i="1"/>
  <c r="CI40" i="1"/>
  <c r="CJ52" i="1"/>
  <c r="CK12" i="1"/>
  <c r="CL12" i="1"/>
  <c r="CL13" i="1"/>
  <c r="CL14" i="1"/>
  <c r="CL15" i="1"/>
  <c r="CL18" i="1"/>
  <c r="CK19" i="1"/>
  <c r="CL19" i="1"/>
  <c r="CL20" i="1"/>
  <c r="CL21" i="1"/>
  <c r="CL22" i="1"/>
  <c r="CL25" i="1"/>
  <c r="CL26" i="1"/>
  <c r="CL27" i="1"/>
  <c r="CL28" i="1"/>
  <c r="CL29" i="1"/>
  <c r="CL32" i="1"/>
  <c r="CK33" i="1"/>
  <c r="CL33" i="1"/>
  <c r="CL34" i="1"/>
  <c r="CL35" i="1"/>
  <c r="CL36" i="1"/>
  <c r="CL39" i="1"/>
  <c r="CL40" i="1"/>
  <c r="CK41" i="1"/>
  <c r="CL41" i="1"/>
  <c r="CL42" i="1"/>
  <c r="CL43" i="1"/>
  <c r="CK46" i="1"/>
  <c r="CL46" i="1"/>
  <c r="CK47" i="1"/>
  <c r="CL47" i="1"/>
  <c r="CL48" i="1"/>
  <c r="CL49" i="1"/>
  <c r="CL50" i="1"/>
  <c r="CL52" i="1"/>
  <c r="CN12" i="1"/>
  <c r="CN13" i="1"/>
  <c r="CN14" i="1"/>
  <c r="CN15" i="1"/>
  <c r="CM18" i="1"/>
  <c r="CN18" i="1"/>
  <c r="CN19" i="1"/>
  <c r="CN20" i="1"/>
  <c r="CN21" i="1"/>
  <c r="CN22" i="1"/>
  <c r="CN25" i="1"/>
  <c r="CN26" i="1"/>
  <c r="CN27" i="1"/>
  <c r="CN28" i="1"/>
  <c r="CN29" i="1"/>
  <c r="CN32" i="1"/>
  <c r="CN33" i="1"/>
  <c r="CN34" i="1"/>
  <c r="CN35" i="1"/>
  <c r="CN36" i="1"/>
  <c r="CM39" i="1"/>
  <c r="CN39" i="1"/>
  <c r="CN40" i="1"/>
  <c r="CN41" i="1"/>
  <c r="CN42" i="1"/>
  <c r="CN43" i="1"/>
  <c r="CN46" i="1"/>
  <c r="CN47" i="1"/>
  <c r="CN48" i="1"/>
  <c r="CN49" i="1"/>
  <c r="CN50" i="1"/>
  <c r="CN52" i="1"/>
  <c r="CK54" i="1"/>
  <c r="R11" i="1"/>
  <c r="S11" i="1"/>
  <c r="S12" i="1"/>
  <c r="S13" i="1"/>
  <c r="S14" i="1"/>
  <c r="S15" i="1"/>
  <c r="S18" i="1"/>
  <c r="S19" i="1"/>
  <c r="S20" i="1"/>
  <c r="S21" i="1"/>
  <c r="S22" i="1"/>
  <c r="R25" i="1"/>
  <c r="S25" i="1"/>
  <c r="R26" i="1"/>
  <c r="S26" i="1"/>
  <c r="S27" i="1"/>
  <c r="S28" i="1"/>
  <c r="S29" i="1"/>
  <c r="R32" i="1"/>
  <c r="S32" i="1"/>
  <c r="S33" i="1"/>
  <c r="S34" i="1"/>
  <c r="S35" i="1"/>
  <c r="S36" i="1"/>
  <c r="S39" i="1"/>
  <c r="R40" i="1"/>
  <c r="S40" i="1"/>
  <c r="S41" i="1"/>
  <c r="S42" i="1"/>
  <c r="S43" i="1"/>
  <c r="S46" i="1"/>
  <c r="S47" i="1"/>
  <c r="S48" i="1"/>
  <c r="S49" i="1"/>
  <c r="S50" i="1"/>
  <c r="S52" i="1"/>
  <c r="U11" i="1"/>
  <c r="T12" i="1"/>
  <c r="U12" i="1"/>
  <c r="U13" i="1"/>
  <c r="U14" i="1"/>
  <c r="U15" i="1"/>
  <c r="U18" i="1"/>
  <c r="T19" i="1"/>
  <c r="U19" i="1"/>
  <c r="U20" i="1"/>
  <c r="U21" i="1"/>
  <c r="U22" i="1"/>
  <c r="U25" i="1"/>
  <c r="U26" i="1"/>
  <c r="U27" i="1"/>
  <c r="U28" i="1"/>
  <c r="U29" i="1"/>
  <c r="U32" i="1"/>
  <c r="T33" i="1"/>
  <c r="U33" i="1"/>
  <c r="U34" i="1"/>
  <c r="U35" i="1"/>
  <c r="U36" i="1"/>
  <c r="U39" i="1"/>
  <c r="U40" i="1"/>
  <c r="T41" i="1"/>
  <c r="U41" i="1"/>
  <c r="U42" i="1"/>
  <c r="U43" i="1"/>
  <c r="T46" i="1"/>
  <c r="U46" i="1"/>
  <c r="T47" i="1"/>
  <c r="U47" i="1"/>
  <c r="U48" i="1"/>
  <c r="U49" i="1"/>
  <c r="U50" i="1"/>
  <c r="U52" i="1"/>
  <c r="W11" i="1"/>
  <c r="W12" i="1"/>
  <c r="W13" i="1"/>
  <c r="W14" i="1"/>
  <c r="W15" i="1"/>
  <c r="V18" i="1"/>
  <c r="W18" i="1"/>
  <c r="W19" i="1"/>
  <c r="W20" i="1"/>
  <c r="W21" i="1"/>
  <c r="W22" i="1"/>
  <c r="W25" i="1"/>
  <c r="W26" i="1"/>
  <c r="W27" i="1"/>
  <c r="W28" i="1"/>
  <c r="W29" i="1"/>
  <c r="W32" i="1"/>
  <c r="W33" i="1"/>
  <c r="W34" i="1"/>
  <c r="W35" i="1"/>
  <c r="W36" i="1"/>
  <c r="V39" i="1"/>
  <c r="W39" i="1"/>
  <c r="W40" i="1"/>
  <c r="W41" i="1"/>
  <c r="W42" i="1"/>
  <c r="W43" i="1"/>
  <c r="W46" i="1"/>
  <c r="W47" i="1"/>
  <c r="W48" i="1"/>
  <c r="W49" i="1"/>
  <c r="W50" i="1"/>
  <c r="W52" i="1"/>
  <c r="T54" i="1"/>
  <c r="AO25" i="1"/>
  <c r="AO26" i="1"/>
  <c r="AO32" i="1"/>
  <c r="AO40" i="1"/>
  <c r="AP52" i="1"/>
  <c r="AQ12" i="1"/>
  <c r="AR12" i="1"/>
  <c r="AR13" i="1"/>
  <c r="AR14" i="1"/>
  <c r="AR15" i="1"/>
  <c r="AR18" i="1"/>
  <c r="AQ19" i="1"/>
  <c r="AR19" i="1"/>
  <c r="AR20" i="1"/>
  <c r="AR21" i="1"/>
  <c r="AR22" i="1"/>
  <c r="AR25" i="1"/>
  <c r="AR26" i="1"/>
  <c r="AR27" i="1"/>
  <c r="AR28" i="1"/>
  <c r="AR29" i="1"/>
  <c r="AR32" i="1"/>
  <c r="AQ33" i="1"/>
  <c r="AR33" i="1"/>
  <c r="AR34" i="1"/>
  <c r="AR35" i="1"/>
  <c r="AR36" i="1"/>
  <c r="AR39" i="1"/>
  <c r="AR40" i="1"/>
  <c r="AQ41" i="1"/>
  <c r="AR41" i="1"/>
  <c r="AR42" i="1"/>
  <c r="AR43" i="1"/>
  <c r="AQ46" i="1"/>
  <c r="AR46" i="1"/>
  <c r="AQ47" i="1"/>
  <c r="AR47" i="1"/>
  <c r="AR48" i="1"/>
  <c r="AR49" i="1"/>
  <c r="AR50" i="1"/>
  <c r="AR52" i="1"/>
  <c r="AT12" i="1"/>
  <c r="AT13" i="1"/>
  <c r="AT14" i="1"/>
  <c r="AT15" i="1"/>
  <c r="AS18" i="1"/>
  <c r="AT18" i="1"/>
  <c r="AT19" i="1"/>
  <c r="AT20" i="1"/>
  <c r="AT21" i="1"/>
  <c r="AT22" i="1"/>
  <c r="AT25" i="1"/>
  <c r="AT26" i="1"/>
  <c r="AT27" i="1"/>
  <c r="AT28" i="1"/>
  <c r="AT29" i="1"/>
  <c r="AT32" i="1"/>
  <c r="AT33" i="1"/>
  <c r="AT34" i="1"/>
  <c r="AT35" i="1"/>
  <c r="AT36" i="1"/>
  <c r="AS39" i="1"/>
  <c r="AT39" i="1"/>
  <c r="AT40" i="1"/>
  <c r="AT41" i="1"/>
  <c r="AT42" i="1"/>
  <c r="AT43" i="1"/>
  <c r="AT46" i="1"/>
  <c r="AT47" i="1"/>
  <c r="AT48" i="1"/>
  <c r="AT49" i="1"/>
  <c r="AT50" i="1"/>
  <c r="AT52" i="1"/>
  <c r="AQ54" i="1"/>
  <c r="BL11" i="1"/>
  <c r="BL25" i="1"/>
  <c r="BL26" i="1"/>
  <c r="BL32" i="1"/>
  <c r="BL40" i="1"/>
  <c r="BM52" i="1"/>
  <c r="BN12" i="1"/>
  <c r="BO12" i="1"/>
  <c r="BO13" i="1"/>
  <c r="BO14" i="1"/>
  <c r="BO15" i="1"/>
  <c r="BO18" i="1"/>
  <c r="BN19" i="1"/>
  <c r="BO19" i="1"/>
  <c r="BO20" i="1"/>
  <c r="BO21" i="1"/>
  <c r="BO22" i="1"/>
  <c r="BO25" i="1"/>
  <c r="BO26" i="1"/>
  <c r="BO27" i="1"/>
  <c r="BO28" i="1"/>
  <c r="BO29" i="1"/>
  <c r="BO32" i="1"/>
  <c r="BN33" i="1"/>
  <c r="BO33" i="1"/>
  <c r="BO34" i="1"/>
  <c r="BO35" i="1"/>
  <c r="BO36" i="1"/>
  <c r="BO39" i="1"/>
  <c r="BO40" i="1"/>
  <c r="BN41" i="1"/>
  <c r="BO41" i="1"/>
  <c r="BO42" i="1"/>
  <c r="BO43" i="1"/>
  <c r="BN46" i="1"/>
  <c r="BO46" i="1"/>
  <c r="BN47" i="1"/>
  <c r="BO47" i="1"/>
  <c r="BO48" i="1"/>
  <c r="BO49" i="1"/>
  <c r="BO50" i="1"/>
  <c r="BO52" i="1"/>
  <c r="BQ12" i="1"/>
  <c r="BQ13" i="1"/>
  <c r="BQ14" i="1"/>
  <c r="BQ15" i="1"/>
  <c r="BP18" i="1"/>
  <c r="BQ18" i="1"/>
  <c r="BQ19" i="1"/>
  <c r="BQ20" i="1"/>
  <c r="BQ21" i="1"/>
  <c r="BQ22" i="1"/>
  <c r="BQ25" i="1"/>
  <c r="BQ26" i="1"/>
  <c r="BQ27" i="1"/>
  <c r="BQ28" i="1"/>
  <c r="BQ29" i="1"/>
  <c r="BQ32" i="1"/>
  <c r="BQ33" i="1"/>
  <c r="BQ34" i="1"/>
  <c r="BQ35" i="1"/>
  <c r="BQ36" i="1"/>
  <c r="BP39" i="1"/>
  <c r="BQ39" i="1"/>
  <c r="BQ40" i="1"/>
  <c r="BQ41" i="1"/>
  <c r="BQ42" i="1"/>
  <c r="BQ43" i="1"/>
  <c r="BQ46" i="1"/>
  <c r="BQ47" i="1"/>
  <c r="BQ48" i="1"/>
  <c r="BQ49" i="1"/>
  <c r="BQ50" i="1"/>
  <c r="BQ52" i="1"/>
  <c r="BN54" i="1"/>
  <c r="U57" i="1"/>
  <c r="P56" i="1"/>
  <c r="O56" i="1"/>
  <c r="N56" i="1"/>
  <c r="M56" i="1"/>
  <c r="J56" i="1"/>
  <c r="I56" i="1"/>
  <c r="H56" i="1"/>
  <c r="R12" i="1"/>
  <c r="R13" i="1"/>
  <c r="R14" i="1"/>
  <c r="R15" i="1"/>
  <c r="R18" i="1"/>
  <c r="R19" i="1"/>
  <c r="R20" i="1"/>
  <c r="R21" i="1"/>
  <c r="R22" i="1"/>
  <c r="R27" i="1"/>
  <c r="R28" i="1"/>
  <c r="R29" i="1"/>
  <c r="R33" i="1"/>
  <c r="R34" i="1"/>
  <c r="R35" i="1"/>
  <c r="R36" i="1"/>
  <c r="R39" i="1"/>
  <c r="R41" i="1"/>
  <c r="R42" i="1"/>
  <c r="R43" i="1"/>
  <c r="R46" i="1"/>
  <c r="R47" i="1"/>
  <c r="R48" i="1"/>
  <c r="R49" i="1"/>
  <c r="R50" i="1"/>
  <c r="R52" i="1"/>
  <c r="T11" i="1"/>
  <c r="T13" i="1"/>
  <c r="T14" i="1"/>
  <c r="T15" i="1"/>
  <c r="T18" i="1"/>
  <c r="T20" i="1"/>
  <c r="T21" i="1"/>
  <c r="T22" i="1"/>
  <c r="T25" i="1"/>
  <c r="T26" i="1"/>
  <c r="T27" i="1"/>
  <c r="T28" i="1"/>
  <c r="T29" i="1"/>
  <c r="T32" i="1"/>
  <c r="T34" i="1"/>
  <c r="T35" i="1"/>
  <c r="T36" i="1"/>
  <c r="T39" i="1"/>
  <c r="T40" i="1"/>
  <c r="T42" i="1"/>
  <c r="T43" i="1"/>
  <c r="T48" i="1"/>
  <c r="T49" i="1"/>
  <c r="T50" i="1"/>
  <c r="T52" i="1"/>
  <c r="V11" i="1"/>
  <c r="V12" i="1"/>
  <c r="V13" i="1"/>
  <c r="V14" i="1"/>
  <c r="V15" i="1"/>
  <c r="V19" i="1"/>
  <c r="V20" i="1"/>
  <c r="V21" i="1"/>
  <c r="V22" i="1"/>
  <c r="V25" i="1"/>
  <c r="V26" i="1"/>
  <c r="V27" i="1"/>
  <c r="V28" i="1"/>
  <c r="V29" i="1"/>
  <c r="V32" i="1"/>
  <c r="V33" i="1"/>
  <c r="V34" i="1"/>
  <c r="V35" i="1"/>
  <c r="V36" i="1"/>
  <c r="V40" i="1"/>
  <c r="V41" i="1"/>
  <c r="V42" i="1"/>
  <c r="V43" i="1"/>
  <c r="V46" i="1"/>
  <c r="V47" i="1"/>
  <c r="V48" i="1"/>
  <c r="V49" i="1"/>
  <c r="V50" i="1"/>
  <c r="V52" i="1"/>
  <c r="T53" i="1"/>
  <c r="AO12" i="1"/>
  <c r="AO13" i="1"/>
  <c r="AO14" i="1"/>
  <c r="AO15" i="1"/>
  <c r="AO18" i="1"/>
  <c r="AO19" i="1"/>
  <c r="AO20" i="1"/>
  <c r="AO21" i="1"/>
  <c r="AO22" i="1"/>
  <c r="AO27" i="1"/>
  <c r="AO28" i="1"/>
  <c r="AO29" i="1"/>
  <c r="AO33" i="1"/>
  <c r="AO34" i="1"/>
  <c r="AO35" i="1"/>
  <c r="AO36" i="1"/>
  <c r="AO39" i="1"/>
  <c r="AO41" i="1"/>
  <c r="AO42" i="1"/>
  <c r="AO43" i="1"/>
  <c r="AO46" i="1"/>
  <c r="AO47" i="1"/>
  <c r="AO48" i="1"/>
  <c r="AO49" i="1"/>
  <c r="AO50" i="1"/>
  <c r="AO52" i="1"/>
  <c r="AQ11" i="1"/>
  <c r="AQ13" i="1"/>
  <c r="AQ14" i="1"/>
  <c r="AQ15" i="1"/>
  <c r="AQ18" i="1"/>
  <c r="AQ20" i="1"/>
  <c r="AQ21" i="1"/>
  <c r="AQ22" i="1"/>
  <c r="AQ25" i="1"/>
  <c r="AQ26" i="1"/>
  <c r="AQ27" i="1"/>
  <c r="AQ28" i="1"/>
  <c r="AQ29" i="1"/>
  <c r="AQ32" i="1"/>
  <c r="AQ34" i="1"/>
  <c r="AQ35" i="1"/>
  <c r="AQ36" i="1"/>
  <c r="AQ39" i="1"/>
  <c r="AQ40" i="1"/>
  <c r="AQ42" i="1"/>
  <c r="AQ43" i="1"/>
  <c r="AQ48" i="1"/>
  <c r="AQ49" i="1"/>
  <c r="AQ50" i="1"/>
  <c r="AQ52" i="1"/>
  <c r="AS12" i="1"/>
  <c r="AS13" i="1"/>
  <c r="AS14" i="1"/>
  <c r="AS15" i="1"/>
  <c r="AS19" i="1"/>
  <c r="AS20" i="1"/>
  <c r="AS21" i="1"/>
  <c r="AS22" i="1"/>
  <c r="AS25" i="1"/>
  <c r="AS26" i="1"/>
  <c r="AS27" i="1"/>
  <c r="AS28" i="1"/>
  <c r="AS29" i="1"/>
  <c r="AS32" i="1"/>
  <c r="AS33" i="1"/>
  <c r="AS34" i="1"/>
  <c r="AS35" i="1"/>
  <c r="AS36" i="1"/>
  <c r="AS40" i="1"/>
  <c r="AS41" i="1"/>
  <c r="AS42" i="1"/>
  <c r="AS43" i="1"/>
  <c r="AS46" i="1"/>
  <c r="AS47" i="1"/>
  <c r="AS48" i="1"/>
  <c r="AS49" i="1"/>
  <c r="AS50" i="1"/>
  <c r="AS52" i="1"/>
  <c r="AQ53" i="1"/>
  <c r="BL12" i="1"/>
  <c r="BL13" i="1"/>
  <c r="BL14" i="1"/>
  <c r="BL15" i="1"/>
  <c r="BL18" i="1"/>
  <c r="BL19" i="1"/>
  <c r="BL20" i="1"/>
  <c r="BL21" i="1"/>
  <c r="BL22" i="1"/>
  <c r="BL27" i="1"/>
  <c r="BL28" i="1"/>
  <c r="BL29" i="1"/>
  <c r="BL33" i="1"/>
  <c r="BL34" i="1"/>
  <c r="BL35" i="1"/>
  <c r="BL36" i="1"/>
  <c r="BL39" i="1"/>
  <c r="BL41" i="1"/>
  <c r="BL42" i="1"/>
  <c r="BL43" i="1"/>
  <c r="BL46" i="1"/>
  <c r="BL47" i="1"/>
  <c r="BL48" i="1"/>
  <c r="BL49" i="1"/>
  <c r="BL50" i="1"/>
  <c r="BL52" i="1"/>
  <c r="BN13" i="1"/>
  <c r="BN14" i="1"/>
  <c r="BN15" i="1"/>
  <c r="BN18" i="1"/>
  <c r="BN20" i="1"/>
  <c r="BN21" i="1"/>
  <c r="BN22" i="1"/>
  <c r="BN25" i="1"/>
  <c r="BN26" i="1"/>
  <c r="BN27" i="1"/>
  <c r="BN28" i="1"/>
  <c r="BN29" i="1"/>
  <c r="BN32" i="1"/>
  <c r="BN34" i="1"/>
  <c r="BN35" i="1"/>
  <c r="BN36" i="1"/>
  <c r="BN39" i="1"/>
  <c r="BN40" i="1"/>
  <c r="BN42" i="1"/>
  <c r="BN43" i="1"/>
  <c r="BN48" i="1"/>
  <c r="BN49" i="1"/>
  <c r="BN50" i="1"/>
  <c r="BN52" i="1"/>
  <c r="BP12" i="1"/>
  <c r="BP13" i="1"/>
  <c r="BP14" i="1"/>
  <c r="BP15" i="1"/>
  <c r="BP19" i="1"/>
  <c r="BP20" i="1"/>
  <c r="BP21" i="1"/>
  <c r="BP22" i="1"/>
  <c r="BP25" i="1"/>
  <c r="BP26" i="1"/>
  <c r="BP27" i="1"/>
  <c r="BP28" i="1"/>
  <c r="BP29" i="1"/>
  <c r="BP32" i="1"/>
  <c r="BP33" i="1"/>
  <c r="BP34" i="1"/>
  <c r="BP35" i="1"/>
  <c r="BP36" i="1"/>
  <c r="BP40" i="1"/>
  <c r="BP41" i="1"/>
  <c r="BP42" i="1"/>
  <c r="BP43" i="1"/>
  <c r="BP46" i="1"/>
  <c r="BP47" i="1"/>
  <c r="BP48" i="1"/>
  <c r="BP49" i="1"/>
  <c r="BP50" i="1"/>
  <c r="BP52" i="1"/>
  <c r="BN53" i="1"/>
  <c r="CI12" i="1"/>
  <c r="CI13" i="1"/>
  <c r="CI14" i="1"/>
  <c r="CI15" i="1"/>
  <c r="CI18" i="1"/>
  <c r="CI19" i="1"/>
  <c r="CI20" i="1"/>
  <c r="CI21" i="1"/>
  <c r="CI22" i="1"/>
  <c r="CI27" i="1"/>
  <c r="CI28" i="1"/>
  <c r="CI29" i="1"/>
  <c r="CI33" i="1"/>
  <c r="CI34" i="1"/>
  <c r="CI35" i="1"/>
  <c r="CI36" i="1"/>
  <c r="CI39" i="1"/>
  <c r="CI41" i="1"/>
  <c r="CI42" i="1"/>
  <c r="CI43" i="1"/>
  <c r="CI46" i="1"/>
  <c r="CI47" i="1"/>
  <c r="CI48" i="1"/>
  <c r="CI49" i="1"/>
  <c r="CI50" i="1"/>
  <c r="CI52" i="1"/>
  <c r="CK11" i="1"/>
  <c r="CK13" i="1"/>
  <c r="CK14" i="1"/>
  <c r="CK15" i="1"/>
  <c r="CK18" i="1"/>
  <c r="CK20" i="1"/>
  <c r="CK21" i="1"/>
  <c r="CK22" i="1"/>
  <c r="CK25" i="1"/>
  <c r="CK26" i="1"/>
  <c r="CK27" i="1"/>
  <c r="CK28" i="1"/>
  <c r="CK29" i="1"/>
  <c r="CK32" i="1"/>
  <c r="CK34" i="1"/>
  <c r="CK35" i="1"/>
  <c r="CK36" i="1"/>
  <c r="CK39" i="1"/>
  <c r="CK40" i="1"/>
  <c r="CK42" i="1"/>
  <c r="CK43" i="1"/>
  <c r="CK48" i="1"/>
  <c r="CK49" i="1"/>
  <c r="CK50" i="1"/>
  <c r="CK52" i="1"/>
  <c r="CM12" i="1"/>
  <c r="CM13" i="1"/>
  <c r="CM14" i="1"/>
  <c r="CM15" i="1"/>
  <c r="CM19" i="1"/>
  <c r="CM20" i="1"/>
  <c r="CM21" i="1"/>
  <c r="CM22" i="1"/>
  <c r="CM25" i="1"/>
  <c r="CM26" i="1"/>
  <c r="CM27" i="1"/>
  <c r="CM28" i="1"/>
  <c r="CM29" i="1"/>
  <c r="CM32" i="1"/>
  <c r="CM33" i="1"/>
  <c r="CM34" i="1"/>
  <c r="CM35" i="1"/>
  <c r="CM36" i="1"/>
  <c r="CM40" i="1"/>
  <c r="CM41" i="1"/>
  <c r="CM42" i="1"/>
  <c r="CM43" i="1"/>
  <c r="CM46" i="1"/>
  <c r="CM47" i="1"/>
  <c r="CM48" i="1"/>
  <c r="CM49" i="1"/>
  <c r="CM50" i="1"/>
  <c r="CM52" i="1"/>
  <c r="CK53" i="1"/>
  <c r="U58" i="1"/>
  <c r="P55" i="1"/>
  <c r="O55" i="1"/>
  <c r="N55" i="1"/>
  <c r="M55" i="1"/>
  <c r="J55" i="1"/>
  <c r="I55" i="1"/>
  <c r="H55" i="1"/>
  <c r="CK55" i="1"/>
  <c r="BN55" i="1"/>
  <c r="AQ55" i="1"/>
  <c r="T55" i="1"/>
</calcChain>
</file>

<file path=xl/sharedStrings.xml><?xml version="1.0" encoding="utf-8"?>
<sst xmlns="http://schemas.openxmlformats.org/spreadsheetml/2006/main" count="419" uniqueCount="60">
  <si>
    <t xml:space="preserve">MAXES: </t>
  </si>
  <si>
    <t>weight</t>
  </si>
  <si>
    <t>x</t>
  </si>
  <si>
    <t>reps</t>
  </si>
  <si>
    <t>SQUAT:</t>
  </si>
  <si>
    <t>BENCH:</t>
  </si>
  <si>
    <t>DEADLIFT:</t>
  </si>
  <si>
    <t>CATEGORY:</t>
  </si>
  <si>
    <t>WK 1</t>
  </si>
  <si>
    <t>WK 2</t>
  </si>
  <si>
    <t>WK 3</t>
  </si>
  <si>
    <t>WK 4</t>
  </si>
  <si>
    <t>SQUAT</t>
  </si>
  <si>
    <t>BENCH</t>
  </si>
  <si>
    <t>DEADLIFT</t>
  </si>
  <si>
    <t>DAY 1</t>
  </si>
  <si>
    <t>LOAD</t>
  </si>
  <si>
    <t>%1RM</t>
  </si>
  <si>
    <t>RPE</t>
  </si>
  <si>
    <t>ACTUAL</t>
  </si>
  <si>
    <t>NL</t>
  </si>
  <si>
    <t>VOL</t>
  </si>
  <si>
    <t>Pause Squat</t>
  </si>
  <si>
    <t>CGBP w/ susp. KBs</t>
  </si>
  <si>
    <t>ACC</t>
  </si>
  <si>
    <t>Pullups</t>
  </si>
  <si>
    <t>DAY 2</t>
  </si>
  <si>
    <t>Deadlift</t>
  </si>
  <si>
    <t>Bench</t>
  </si>
  <si>
    <t>OHP</t>
  </si>
  <si>
    <t>DAY 3</t>
  </si>
  <si>
    <t>High Bar Squat</t>
  </si>
  <si>
    <t>Squat AMRAP</t>
  </si>
  <si>
    <t>Bent Row</t>
  </si>
  <si>
    <t>Tricep Pushdowns</t>
  </si>
  <si>
    <t>DAY 4</t>
  </si>
  <si>
    <t>Comp. Squat</t>
  </si>
  <si>
    <t xml:space="preserve">Medium Grip Bench </t>
  </si>
  <si>
    <t>Seated Cable Row</t>
  </si>
  <si>
    <t>DAY 5</t>
  </si>
  <si>
    <t>Weighted Abs</t>
  </si>
  <si>
    <t>DAY 6</t>
  </si>
  <si>
    <t>Comp. Bench</t>
  </si>
  <si>
    <t>Bench AMRAP</t>
  </si>
  <si>
    <t>Push Press</t>
  </si>
  <si>
    <t>Bicep Curls</t>
  </si>
  <si>
    <t>TOT LIFTS</t>
  </si>
  <si>
    <t>TOT VOL:</t>
  </si>
  <si>
    <t>AVG WT</t>
  </si>
  <si>
    <t>%SQ</t>
  </si>
  <si>
    <t>%BN</t>
  </si>
  <si>
    <t>%DL</t>
  </si>
  <si>
    <t>%WK1</t>
  </si>
  <si>
    <t>%WK2</t>
  </si>
  <si>
    <t>%WK3</t>
  </si>
  <si>
    <t>%WK4</t>
  </si>
  <si>
    <t>TOTAL 4-week vol:</t>
  </si>
  <si>
    <t>TOTAL 4-week NL:</t>
  </si>
  <si>
    <t>kgs</t>
  </si>
  <si>
    <t>average intensity: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</si>
</sst>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10"/>
      <color theme="5" tint="-0.249977111117893"/>
      <name val="Calibri"/>
      <scheme val="minor"/>
    </font>
    <font>
      <b/>
      <sz val="8"/>
      <color theme="1"/>
      <name val="Calibri"/>
      <scheme val="minor"/>
    </font>
    <font>
      <sz val="8"/>
      <color theme="1"/>
      <name val="Calibri"/>
      <scheme val="minor"/>
    </font>
    <font>
      <b/>
      <sz val="10"/>
      <name val="Calibri"/>
      <scheme val="minor"/>
    </font>
    <font>
      <b/>
      <sz val="8"/>
      <color theme="5" tint="-0.249977111117893"/>
      <name val="Calibri"/>
      <scheme val="minor"/>
    </font>
    <font>
      <i/>
      <sz val="11"/>
      <color theme="1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sz val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5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" fillId="0" borderId="0" applyFill="0" applyBorder="0" applyProtection="0">
      <alignment horizontal="left" vertical="top" wrapText="1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Alignment="1"/>
    <xf numFmtId="0" fontId="1" fillId="0" borderId="0" xfId="1" applyAlignment="1">
      <alignment vertical="top" wrapText="1"/>
    </xf>
    <xf numFmtId="1" fontId="1" fillId="0" borderId="0" xfId="1" applyNumberFormat="1" applyAlignment="1">
      <alignment horizontal="left"/>
    </xf>
    <xf numFmtId="0" fontId="1" fillId="0" borderId="0" xfId="1" applyAlignment="1"/>
    <xf numFmtId="0" fontId="5" fillId="0" borderId="1" xfId="1" applyFont="1" applyBorder="1" applyAlignment="1"/>
    <xf numFmtId="0" fontId="1" fillId="0" borderId="0" xfId="1" applyBorder="1" applyAlignment="1">
      <alignment horizontal="center"/>
    </xf>
    <xf numFmtId="0" fontId="2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/>
    <xf numFmtId="0" fontId="7" fillId="0" borderId="0" xfId="1" applyFont="1" applyAlignment="1">
      <alignment horizontal="left"/>
    </xf>
    <xf numFmtId="0" fontId="8" fillId="0" borderId="0" xfId="1" applyFont="1"/>
    <xf numFmtId="0" fontId="4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horizontal="centerContinuous"/>
    </xf>
    <xf numFmtId="0" fontId="1" fillId="0" borderId="0" xfId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Continuous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1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left"/>
    </xf>
    <xf numFmtId="164" fontId="3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1" fillId="0" borderId="1" xfId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1" xfId="1" applyBorder="1" applyAlignment="1">
      <alignment horizontal="center"/>
    </xf>
    <xf numFmtId="0" fontId="11" fillId="0" borderId="0" xfId="1" applyFont="1" applyAlignment="1">
      <alignment horizontal="right"/>
    </xf>
    <xf numFmtId="0" fontId="1" fillId="0" borderId="0" xfId="1" applyFill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Alignment="1">
      <alignment horizontal="centerContinuous"/>
    </xf>
    <xf numFmtId="2" fontId="8" fillId="0" borderId="0" xfId="1" applyNumberFormat="1" applyFont="1" applyAlignment="1">
      <alignment horizontal="centerContinuous"/>
    </xf>
    <xf numFmtId="0" fontId="1" fillId="0" borderId="0" xfId="1" applyAlignment="1">
      <alignment horizontal="centerContinuous"/>
    </xf>
    <xf numFmtId="0" fontId="8" fillId="0" borderId="0" xfId="1" applyFont="1" applyAlignment="1">
      <alignment horizontal="left"/>
    </xf>
    <xf numFmtId="0" fontId="7" fillId="0" borderId="0" xfId="1" applyFont="1" applyBorder="1" applyAlignment="1">
      <alignment horizontal="center"/>
    </xf>
    <xf numFmtId="0" fontId="1" fillId="0" borderId="0" xfId="1" applyBorder="1"/>
    <xf numFmtId="9" fontId="12" fillId="0" borderId="1" xfId="1" applyNumberFormat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9" fontId="12" fillId="0" borderId="0" xfId="1" applyNumberFormat="1" applyFont="1" applyBorder="1" applyAlignment="1">
      <alignment horizontal="center"/>
    </xf>
    <xf numFmtId="0" fontId="0" fillId="0" borderId="0" xfId="1" applyFont="1" applyAlignment="1">
      <alignment horizontal="left"/>
    </xf>
    <xf numFmtId="164" fontId="20" fillId="0" borderId="0" xfId="1" applyNumberFormat="1" applyFont="1" applyFill="1" applyAlignment="1">
      <alignment horizontal="center"/>
    </xf>
  </cellXfs>
  <cellStyles count="35"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 2" xfId="2"/>
    <cellStyle name="Hyperlink 3" xfId="3"/>
    <cellStyle name="Hyperlink 4" xfId="4"/>
    <cellStyle name="Normal" xfId="0" builtinId="0"/>
    <cellStyle name="Normal 2" xfId="5"/>
    <cellStyle name="Normal 2 2" xfId="6"/>
    <cellStyle name="Normal 2 2 2" xfId="7"/>
    <cellStyle name="Normal 2 2 2 2" xfId="8"/>
    <cellStyle name="Normal 2 3" xfId="9"/>
    <cellStyle name="Normal 3" xfId="10"/>
    <cellStyle name="Normal 4" xfId="11"/>
    <cellStyle name="Normal 4 2" xfId="12"/>
    <cellStyle name="Normal 4 3" xfId="13"/>
    <cellStyle name="Normal 4 3 2" xfId="14"/>
    <cellStyle name="Normal 4 4" xfId="15"/>
    <cellStyle name="Normal 5" xfId="16"/>
    <cellStyle name="Normal 6" xfId="17"/>
    <cellStyle name="Normal 7" xfId="1"/>
    <cellStyle name="WinCalendar_BlankDates_28" xfId="1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1"/>
          <c:tx>
            <c:v>NL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(TRAINING!$T$53,TRAINING!$AQ$53,TRAINING!$BN$53,TRAINING!$CK$53)</c:f>
              <c:numCache>
                <c:formatCode>General</c:formatCode>
                <c:ptCount val="4"/>
                <c:pt idx="0">
                  <c:v>191.0</c:v>
                </c:pt>
                <c:pt idx="1">
                  <c:v>179.0</c:v>
                </c:pt>
                <c:pt idx="2">
                  <c:v>191.0</c:v>
                </c:pt>
                <c:pt idx="3">
                  <c:v>188.0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964664"/>
        <c:axId val="-2133943448"/>
      </c:lineChart>
      <c:lineChart>
        <c:grouping val="standard"/>
        <c:varyColors val="0"/>
        <c:ser>
          <c:idx val="0"/>
          <c:order val="0"/>
          <c:tx>
            <c:v>AVG WT (intensity)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val>
            <c:numRef>
              <c:f>(TRAINING!$T$55,TRAINING!$AQ$55,TRAINING!$BN$55,TRAINING!$CK$55)</c:f>
              <c:numCache>
                <c:formatCode>0.00</c:formatCode>
                <c:ptCount val="4"/>
                <c:pt idx="0">
                  <c:v>289.3455497382199</c:v>
                </c:pt>
                <c:pt idx="1">
                  <c:v>300.6703910614525</c:v>
                </c:pt>
                <c:pt idx="2">
                  <c:v>297.5130890052356</c:v>
                </c:pt>
                <c:pt idx="3">
                  <c:v>306.7952127659574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458312"/>
        <c:axId val="-2137223192"/>
      </c:lineChart>
      <c:catAx>
        <c:axId val="-213396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943448"/>
        <c:crosses val="autoZero"/>
        <c:auto val="1"/>
        <c:lblAlgn val="ctr"/>
        <c:lblOffset val="100"/>
        <c:noMultiLvlLbl val="0"/>
      </c:catAx>
      <c:valAx>
        <c:axId val="-2133943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Lifts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3964664"/>
        <c:crosses val="autoZero"/>
        <c:crossBetween val="midCat"/>
      </c:valAx>
      <c:valAx>
        <c:axId val="-2137223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Avg Wt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-2137458312"/>
        <c:crosses val="max"/>
        <c:crossBetween val="between"/>
      </c:valAx>
      <c:catAx>
        <c:axId val="-2137458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372231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56</xdr:row>
      <xdr:rowOff>160020</xdr:rowOff>
    </xdr:from>
    <xdr:ext cx="5651500" cy="213868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7</xdr:col>
      <xdr:colOff>338669</xdr:colOff>
      <xdr:row>1</xdr:row>
      <xdr:rowOff>8467</xdr:rowOff>
    </xdr:from>
    <xdr:to>
      <xdr:col>78</xdr:col>
      <xdr:colOff>105835</xdr:colOff>
      <xdr:row>5</xdr:row>
      <xdr:rowOff>38035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1169" y="389467"/>
          <a:ext cx="7133166" cy="715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ymath/OneDrive/The%20Strength%20Athlete/CLIENTS/Clients/Marlo%20Taduran/Marlo_Taduran_December_Train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"/>
      <sheetName val="NUTRITION"/>
      <sheetName val="WEIGHT TRACKING"/>
      <sheetName val="2014"/>
      <sheetName val="2015"/>
      <sheetName val="Yearly Planner"/>
    </sheetNames>
    <sheetDataSet>
      <sheetData sheetId="0">
        <row r="53">
          <cell r="T53">
            <v>191</v>
          </cell>
        </row>
      </sheetData>
      <sheetData sheetId="1">
        <row r="29">
          <cell r="A29">
            <v>0</v>
          </cell>
        </row>
        <row r="31">
          <cell r="B31">
            <v>190</v>
          </cell>
        </row>
        <row r="32">
          <cell r="A32">
            <v>41977</v>
          </cell>
        </row>
        <row r="33">
          <cell r="A33">
            <v>41978</v>
          </cell>
        </row>
        <row r="34">
          <cell r="A34">
            <v>41979</v>
          </cell>
        </row>
        <row r="35">
          <cell r="A35">
            <v>41980</v>
          </cell>
        </row>
        <row r="36">
          <cell r="A36">
            <v>41981</v>
          </cell>
        </row>
        <row r="37">
          <cell r="A37">
            <v>41982</v>
          </cell>
        </row>
        <row r="38">
          <cell r="A38">
            <v>41983</v>
          </cell>
        </row>
        <row r="40">
          <cell r="A40">
            <v>41984</v>
          </cell>
        </row>
        <row r="41">
          <cell r="A41">
            <v>41985</v>
          </cell>
        </row>
        <row r="42">
          <cell r="A42">
            <v>41986</v>
          </cell>
        </row>
        <row r="43">
          <cell r="A43">
            <v>41987</v>
          </cell>
        </row>
        <row r="44">
          <cell r="A44">
            <v>41988</v>
          </cell>
        </row>
        <row r="45">
          <cell r="A45">
            <v>41989</v>
          </cell>
        </row>
        <row r="46">
          <cell r="A46">
            <v>41990</v>
          </cell>
        </row>
        <row r="48">
          <cell r="A48">
            <v>41991</v>
          </cell>
        </row>
        <row r="49">
          <cell r="A49">
            <v>41992</v>
          </cell>
        </row>
        <row r="50">
          <cell r="A50">
            <v>41993</v>
          </cell>
        </row>
        <row r="51">
          <cell r="A51">
            <v>41994</v>
          </cell>
        </row>
        <row r="52">
          <cell r="A52">
            <v>41995</v>
          </cell>
        </row>
        <row r="53">
          <cell r="A53">
            <v>41996</v>
          </cell>
        </row>
        <row r="54">
          <cell r="A54">
            <v>41997</v>
          </cell>
        </row>
        <row r="56">
          <cell r="A56">
            <v>41998</v>
          </cell>
        </row>
        <row r="57">
          <cell r="A57">
            <v>41999</v>
          </cell>
        </row>
        <row r="58">
          <cell r="A58">
            <v>42000</v>
          </cell>
        </row>
        <row r="59">
          <cell r="A59">
            <v>42001</v>
          </cell>
        </row>
        <row r="60">
          <cell r="A60">
            <v>42002</v>
          </cell>
        </row>
        <row r="61">
          <cell r="A61">
            <v>42003</v>
          </cell>
        </row>
        <row r="62">
          <cell r="A62">
            <v>42004</v>
          </cell>
        </row>
        <row r="64">
          <cell r="A64">
            <v>42005</v>
          </cell>
        </row>
        <row r="65">
          <cell r="A65">
            <v>42006</v>
          </cell>
        </row>
        <row r="66">
          <cell r="A66">
            <v>42007</v>
          </cell>
        </row>
        <row r="67">
          <cell r="A67">
            <v>42008</v>
          </cell>
        </row>
        <row r="68">
          <cell r="A68">
            <v>42009</v>
          </cell>
        </row>
        <row r="69">
          <cell r="A69">
            <v>42010</v>
          </cell>
        </row>
        <row r="70">
          <cell r="A70">
            <v>42011</v>
          </cell>
        </row>
        <row r="72">
          <cell r="A72">
            <v>42012</v>
          </cell>
        </row>
        <row r="73">
          <cell r="A73">
            <v>42013</v>
          </cell>
        </row>
        <row r="74">
          <cell r="A74">
            <v>42014</v>
          </cell>
        </row>
        <row r="75">
          <cell r="A75">
            <v>42015</v>
          </cell>
        </row>
        <row r="76">
          <cell r="A76">
            <v>42016</v>
          </cell>
        </row>
        <row r="77">
          <cell r="A77">
            <v>42017</v>
          </cell>
        </row>
        <row r="78">
          <cell r="A78">
            <v>42018</v>
          </cell>
        </row>
        <row r="80">
          <cell r="A80">
            <v>42019</v>
          </cell>
        </row>
        <row r="81">
          <cell r="A81">
            <v>42020</v>
          </cell>
        </row>
        <row r="82">
          <cell r="A82">
            <v>42021</v>
          </cell>
        </row>
        <row r="83">
          <cell r="A83">
            <v>42022</v>
          </cell>
        </row>
        <row r="84">
          <cell r="A84">
            <v>42023</v>
          </cell>
        </row>
        <row r="85">
          <cell r="A85">
            <v>42024</v>
          </cell>
        </row>
        <row r="86">
          <cell r="A86">
            <v>42025</v>
          </cell>
        </row>
        <row r="88">
          <cell r="A88">
            <v>42026</v>
          </cell>
        </row>
        <row r="89">
          <cell r="A89">
            <v>42027</v>
          </cell>
        </row>
        <row r="90">
          <cell r="A90">
            <v>42028</v>
          </cell>
        </row>
        <row r="91">
          <cell r="A91">
            <v>42029</v>
          </cell>
        </row>
        <row r="92">
          <cell r="A92">
            <v>42030</v>
          </cell>
        </row>
        <row r="93">
          <cell r="A93">
            <v>42031</v>
          </cell>
        </row>
        <row r="94">
          <cell r="A94">
            <v>42032</v>
          </cell>
        </row>
        <row r="96">
          <cell r="A96">
            <v>42033</v>
          </cell>
        </row>
        <row r="97">
          <cell r="A97">
            <v>42034</v>
          </cell>
        </row>
        <row r="98">
          <cell r="A98">
            <v>42035</v>
          </cell>
        </row>
        <row r="99">
          <cell r="A99">
            <v>42036</v>
          </cell>
        </row>
        <row r="100">
          <cell r="A100">
            <v>42037</v>
          </cell>
        </row>
        <row r="101">
          <cell r="A101">
            <v>42038</v>
          </cell>
        </row>
        <row r="102">
          <cell r="A102">
            <v>42039</v>
          </cell>
        </row>
        <row r="104">
          <cell r="A104">
            <v>42040</v>
          </cell>
        </row>
        <row r="105">
          <cell r="A105">
            <v>42041</v>
          </cell>
        </row>
        <row r="106">
          <cell r="A106">
            <v>42042</v>
          </cell>
        </row>
        <row r="107">
          <cell r="A107">
            <v>42043</v>
          </cell>
        </row>
        <row r="108">
          <cell r="A108">
            <v>42044</v>
          </cell>
        </row>
        <row r="109">
          <cell r="A109">
            <v>42045</v>
          </cell>
        </row>
        <row r="110">
          <cell r="A110">
            <v>42046</v>
          </cell>
        </row>
        <row r="112">
          <cell r="A112">
            <v>42047</v>
          </cell>
        </row>
        <row r="113">
          <cell r="A113">
            <v>42048</v>
          </cell>
        </row>
        <row r="114">
          <cell r="A114">
            <v>42049</v>
          </cell>
        </row>
        <row r="115">
          <cell r="A115">
            <v>42050</v>
          </cell>
        </row>
        <row r="116">
          <cell r="A116">
            <v>42051</v>
          </cell>
        </row>
        <row r="117">
          <cell r="A117">
            <v>42052</v>
          </cell>
        </row>
        <row r="118">
          <cell r="A118">
            <v>42053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O62"/>
  <sheetViews>
    <sheetView showGridLines="0" tabSelected="1" workbookViewId="0">
      <selection activeCell="A3" sqref="A3"/>
    </sheetView>
  </sheetViews>
  <sheetFormatPr baseColWidth="10" defaultRowHeight="14" outlineLevelRow="1" outlineLevelCol="1" x14ac:dyDescent="0"/>
  <cols>
    <col min="1" max="1" width="10.83203125" style="1"/>
    <col min="2" max="2" width="9.5" style="1" customWidth="1"/>
    <col min="3" max="3" width="16.33203125" style="2" customWidth="1"/>
    <col min="4" max="4" width="1.1640625" style="2" customWidth="1"/>
    <col min="5" max="5" width="4" style="2" customWidth="1"/>
    <col min="6" max="6" width="1.83203125" style="3" customWidth="1"/>
    <col min="7" max="7" width="2.83203125" style="4" customWidth="1"/>
    <col min="8" max="8" width="6.1640625" style="3" customWidth="1"/>
    <col min="9" max="9" width="6.1640625" style="1" customWidth="1"/>
    <col min="10" max="10" width="4.5" style="1" customWidth="1"/>
    <col min="11" max="11" width="2.33203125" style="3" customWidth="1"/>
    <col min="12" max="12" width="3" style="3" hidden="1" customWidth="1"/>
    <col min="13" max="13" width="4.33203125" style="3" hidden="1" customWidth="1"/>
    <col min="14" max="14" width="4" style="3" hidden="1" customWidth="1"/>
    <col min="15" max="15" width="4.6640625" style="3" hidden="1" customWidth="1"/>
    <col min="16" max="16" width="4.83203125" style="3" hidden="1" customWidth="1"/>
    <col min="17" max="17" width="4.33203125" style="3" hidden="1" customWidth="1"/>
    <col min="18" max="18" width="4" style="3" hidden="1" customWidth="1" outlineLevel="1"/>
    <col min="19" max="19" width="5.6640625" style="1" hidden="1" customWidth="1" outlineLevel="1"/>
    <col min="20" max="20" width="4" style="1" hidden="1" customWidth="1" outlineLevel="1"/>
    <col min="21" max="21" width="5.83203125" style="1" hidden="1" customWidth="1" outlineLevel="1"/>
    <col min="22" max="22" width="4" style="1" hidden="1" customWidth="1" outlineLevel="1"/>
    <col min="23" max="23" width="5.83203125" style="1" hidden="1" customWidth="1" outlineLevel="1"/>
    <col min="24" max="24" width="6.1640625" style="1" hidden="1" customWidth="1" outlineLevel="1"/>
    <col min="25" max="25" width="9.5" style="1" hidden="1" customWidth="1" outlineLevel="1"/>
    <col min="26" max="26" width="16.6640625" style="2" hidden="1" customWidth="1"/>
    <col min="27" max="27" width="2.5" style="2" customWidth="1"/>
    <col min="28" max="28" width="2.33203125" style="2" customWidth="1"/>
    <col min="29" max="29" width="1.6640625" style="3" customWidth="1"/>
    <col min="30" max="30" width="2.83203125" style="4" customWidth="1"/>
    <col min="31" max="31" width="6.1640625" style="3" customWidth="1"/>
    <col min="32" max="32" width="6.83203125" style="1" customWidth="1"/>
    <col min="33" max="33" width="3.6640625" style="1" customWidth="1"/>
    <col min="34" max="34" width="2.33203125" style="3" customWidth="1"/>
    <col min="35" max="35" width="3" style="3" hidden="1" customWidth="1"/>
    <col min="36" max="36" width="1.33203125" style="3" hidden="1" customWidth="1"/>
    <col min="37" max="37" width="2.83203125" style="3" hidden="1" customWidth="1"/>
    <col min="38" max="38" width="1.33203125" style="3" hidden="1" customWidth="1"/>
    <col min="39" max="39" width="4" style="3" hidden="1" customWidth="1"/>
    <col min="40" max="40" width="1.6640625" style="3" hidden="1" customWidth="1"/>
    <col min="41" max="41" width="4" style="3" hidden="1" customWidth="1" outlineLevel="1"/>
    <col min="42" max="42" width="6.1640625" style="1" hidden="1" customWidth="1" outlineLevel="1"/>
    <col min="43" max="43" width="4" style="1" hidden="1" customWidth="1" outlineLevel="1"/>
    <col min="44" max="44" width="5.83203125" style="1" hidden="1" customWidth="1" outlineLevel="1"/>
    <col min="45" max="45" width="4" style="1" hidden="1" customWidth="1" outlineLevel="1"/>
    <col min="46" max="46" width="5.83203125" style="1" hidden="1" customWidth="1" outlineLevel="1"/>
    <col min="47" max="47" width="4.5" style="1" hidden="1" customWidth="1" outlineLevel="1"/>
    <col min="48" max="48" width="9.5" style="1" hidden="1" customWidth="1" outlineLevel="1"/>
    <col min="49" max="49" width="16.1640625" style="2" hidden="1" customWidth="1" collapsed="1"/>
    <col min="50" max="50" width="2" style="2" customWidth="1"/>
    <col min="51" max="51" width="2.33203125" style="2" customWidth="1"/>
    <col min="52" max="52" width="1.6640625" style="3" customWidth="1"/>
    <col min="53" max="53" width="2.83203125" style="4" customWidth="1"/>
    <col min="54" max="54" width="6.1640625" style="3" customWidth="1"/>
    <col min="55" max="55" width="6.6640625" style="1" customWidth="1"/>
    <col min="56" max="56" width="3.6640625" style="1" customWidth="1"/>
    <col min="57" max="57" width="2.33203125" style="3" customWidth="1"/>
    <col min="58" max="58" width="3" style="3" hidden="1" customWidth="1"/>
    <col min="59" max="59" width="1.33203125" style="3" hidden="1" customWidth="1"/>
    <col min="60" max="60" width="2.83203125" style="3" hidden="1" customWidth="1"/>
    <col min="61" max="61" width="1.33203125" style="3" hidden="1" customWidth="1"/>
    <col min="62" max="62" width="4" style="3" hidden="1" customWidth="1"/>
    <col min="63" max="63" width="1.6640625" style="3" hidden="1" customWidth="1"/>
    <col min="64" max="64" width="4" style="3" hidden="1" customWidth="1" outlineLevel="1"/>
    <col min="65" max="65" width="5.83203125" style="1" hidden="1" customWidth="1" outlineLevel="1"/>
    <col min="66" max="66" width="4" style="1" hidden="1" customWidth="1" outlineLevel="1"/>
    <col min="67" max="67" width="5.83203125" style="1" hidden="1" customWidth="1" outlineLevel="1"/>
    <col min="68" max="68" width="4" style="1" hidden="1" customWidth="1" outlineLevel="1"/>
    <col min="69" max="69" width="5.83203125" style="1" hidden="1" customWidth="1" outlineLevel="1"/>
    <col min="70" max="70" width="4.5" style="1" hidden="1" customWidth="1" outlineLevel="1"/>
    <col min="71" max="71" width="9.5" style="1" hidden="1" customWidth="1" outlineLevel="1"/>
    <col min="72" max="72" width="15.5" style="2" hidden="1" customWidth="1" collapsed="1"/>
    <col min="73" max="73" width="2.1640625" style="2" customWidth="1"/>
    <col min="74" max="74" width="2.33203125" style="2" customWidth="1"/>
    <col min="75" max="75" width="1.6640625" style="3" customWidth="1"/>
    <col min="76" max="76" width="2.83203125" style="4" customWidth="1"/>
    <col min="77" max="77" width="6.1640625" style="3" customWidth="1"/>
    <col min="78" max="78" width="6.33203125" style="1" customWidth="1"/>
    <col min="79" max="79" width="3.6640625" style="1" customWidth="1"/>
    <col min="80" max="80" width="2.33203125" style="3" customWidth="1"/>
    <col min="81" max="81" width="3" style="3" hidden="1" customWidth="1"/>
    <col min="82" max="82" width="1.33203125" style="3" hidden="1" customWidth="1"/>
    <col min="83" max="83" width="2.83203125" style="3" hidden="1" customWidth="1"/>
    <col min="84" max="84" width="1.33203125" style="3" hidden="1" customWidth="1"/>
    <col min="85" max="85" width="4" style="3" hidden="1" customWidth="1"/>
    <col min="86" max="86" width="1.6640625" style="3" hidden="1" customWidth="1"/>
    <col min="87" max="87" width="4" style="3" hidden="1" customWidth="1" outlineLevel="1"/>
    <col min="88" max="88" width="5.83203125" style="1" hidden="1" customWidth="1" outlineLevel="1"/>
    <col min="89" max="89" width="4" style="1" hidden="1" customWidth="1" outlineLevel="1"/>
    <col min="90" max="90" width="5.83203125" style="1" hidden="1" customWidth="1" outlineLevel="1"/>
    <col min="91" max="91" width="4" style="1" hidden="1" customWidth="1" outlineLevel="1"/>
    <col min="92" max="92" width="5.83203125" style="1" hidden="1" customWidth="1" outlineLevel="1"/>
    <col min="93" max="93" width="10.83203125" style="1" hidden="1" customWidth="1" collapsed="1"/>
    <col min="94" max="16384" width="10.83203125" style="1"/>
  </cols>
  <sheetData>
    <row r="1" spans="2:92" ht="30" customHeight="1"/>
    <row r="2" spans="2:92" ht="12" customHeight="1">
      <c r="B2" s="5" t="s">
        <v>0</v>
      </c>
      <c r="C2" s="64" t="s">
        <v>58</v>
      </c>
      <c r="E2" s="6" t="s">
        <v>1</v>
      </c>
      <c r="F2" s="3" t="s">
        <v>2</v>
      </c>
      <c r="G2" s="7" t="s">
        <v>3</v>
      </c>
      <c r="Y2" s="8"/>
      <c r="Z2" s="8"/>
      <c r="AA2" s="8"/>
      <c r="AB2" s="8"/>
      <c r="AC2" s="8"/>
      <c r="AD2" s="8"/>
      <c r="AE2" s="8"/>
      <c r="AV2" s="8"/>
      <c r="AW2" s="8"/>
      <c r="AX2" s="8"/>
      <c r="AY2" s="8"/>
      <c r="AZ2" s="8"/>
      <c r="BA2" s="8"/>
      <c r="BB2" s="8"/>
      <c r="BS2" s="8"/>
      <c r="BT2" s="8"/>
      <c r="BU2" s="8"/>
      <c r="BV2" s="8"/>
      <c r="BW2" s="8"/>
      <c r="BX2" s="8"/>
      <c r="BY2" s="8"/>
    </row>
    <row r="3" spans="2:92">
      <c r="B3" s="5" t="s">
        <v>4</v>
      </c>
      <c r="C3" s="9">
        <f>E3/(1.0278-(0.0278*G3))</f>
        <v>470</v>
      </c>
      <c r="D3" s="10"/>
      <c r="E3" s="11">
        <v>470</v>
      </c>
      <c r="F3" s="10" t="s">
        <v>2</v>
      </c>
      <c r="G3" s="11">
        <v>1</v>
      </c>
      <c r="Y3" s="8"/>
      <c r="Z3" s="8"/>
      <c r="AA3" s="8"/>
      <c r="AB3" s="8"/>
      <c r="AC3" s="8"/>
      <c r="AD3" s="8"/>
      <c r="AE3" s="8"/>
      <c r="AV3" s="8"/>
      <c r="AW3" s="8"/>
      <c r="AX3" s="8"/>
      <c r="AY3" s="8"/>
      <c r="AZ3" s="8"/>
      <c r="BA3" s="8"/>
      <c r="BB3" s="8"/>
      <c r="BS3" s="8"/>
      <c r="BT3" s="8"/>
      <c r="BU3" s="8"/>
      <c r="BV3" s="8"/>
      <c r="BW3" s="8"/>
      <c r="BX3" s="8"/>
      <c r="BY3" s="8"/>
    </row>
    <row r="4" spans="2:92">
      <c r="B4" s="5" t="s">
        <v>5</v>
      </c>
      <c r="C4" s="9">
        <f t="shared" ref="C4:C5" si="0">E4/(1.0278-(0.0278*G4))</f>
        <v>300</v>
      </c>
      <c r="D4" s="10"/>
      <c r="E4" s="11">
        <v>300</v>
      </c>
      <c r="F4" s="10" t="s">
        <v>2</v>
      </c>
      <c r="G4" s="11">
        <v>1</v>
      </c>
      <c r="Y4" s="8"/>
      <c r="Z4" s="8"/>
      <c r="AA4" s="8"/>
      <c r="AB4" s="8"/>
      <c r="AC4" s="8"/>
      <c r="AD4" s="8"/>
      <c r="AE4" s="8"/>
      <c r="AV4" s="8"/>
      <c r="AW4" s="8"/>
      <c r="AX4" s="8"/>
      <c r="AY4" s="8"/>
      <c r="AZ4" s="8"/>
      <c r="BA4" s="8"/>
      <c r="BB4" s="8"/>
      <c r="BS4" s="8"/>
      <c r="BT4" s="8"/>
      <c r="BU4" s="8"/>
      <c r="BV4" s="8"/>
      <c r="BW4" s="8"/>
      <c r="BX4" s="8"/>
      <c r="BY4" s="8"/>
    </row>
    <row r="5" spans="2:92" ht="14" customHeight="1">
      <c r="B5" s="5" t="s">
        <v>6</v>
      </c>
      <c r="C5" s="9">
        <f t="shared" si="0"/>
        <v>605</v>
      </c>
      <c r="D5" s="10"/>
      <c r="E5" s="11">
        <v>605</v>
      </c>
      <c r="F5" s="10" t="s">
        <v>2</v>
      </c>
      <c r="G5" s="11">
        <v>1</v>
      </c>
      <c r="J5" s="8"/>
      <c r="R5" s="12"/>
      <c r="Y5" s="8"/>
      <c r="Z5" s="8"/>
      <c r="AA5" s="8"/>
      <c r="AB5" s="8"/>
      <c r="AC5" s="8"/>
      <c r="AD5" s="8"/>
      <c r="AE5" s="8"/>
      <c r="AG5" s="8"/>
      <c r="AO5" s="12"/>
      <c r="AV5" s="8"/>
      <c r="AW5" s="8"/>
      <c r="AX5" s="8"/>
      <c r="AY5" s="8"/>
      <c r="AZ5" s="8"/>
      <c r="BA5" s="8"/>
      <c r="BB5" s="8"/>
      <c r="BD5" s="8"/>
      <c r="BL5" s="12"/>
      <c r="BS5" s="8"/>
      <c r="BT5" s="8"/>
      <c r="BU5" s="8"/>
      <c r="BV5" s="8"/>
      <c r="BW5" s="8"/>
      <c r="BX5" s="8"/>
      <c r="BY5" s="8"/>
      <c r="CA5" s="8"/>
      <c r="CI5" s="12"/>
    </row>
    <row r="6" spans="2:92">
      <c r="J6" s="8"/>
      <c r="R6" s="12"/>
      <c r="AG6" s="8"/>
      <c r="AO6" s="12"/>
      <c r="BD6" s="8"/>
      <c r="BL6" s="12"/>
      <c r="CA6" s="8"/>
      <c r="CI6" s="12"/>
    </row>
    <row r="7" spans="2:92">
      <c r="B7" s="13"/>
    </row>
    <row r="8" spans="2:92">
      <c r="B8" s="14" t="s">
        <v>7</v>
      </c>
      <c r="C8" s="6"/>
      <c r="D8" s="15" t="s">
        <v>8</v>
      </c>
      <c r="E8" s="16"/>
      <c r="F8" s="17"/>
      <c r="G8" s="18"/>
      <c r="X8" s="19"/>
      <c r="Y8" s="20" t="s">
        <v>7</v>
      </c>
      <c r="Z8" s="6"/>
      <c r="AA8" s="15" t="s">
        <v>9</v>
      </c>
      <c r="AB8" s="16"/>
      <c r="AC8" s="17"/>
      <c r="AD8" s="18"/>
      <c r="AU8" s="19"/>
      <c r="AV8" s="20" t="s">
        <v>7</v>
      </c>
      <c r="AW8" s="6"/>
      <c r="AX8" s="15" t="s">
        <v>10</v>
      </c>
      <c r="AY8" s="16"/>
      <c r="AZ8" s="17"/>
      <c r="BA8" s="18"/>
      <c r="BR8" s="19"/>
      <c r="BS8" s="20" t="s">
        <v>7</v>
      </c>
      <c r="BT8" s="6"/>
      <c r="BU8" s="15" t="s">
        <v>11</v>
      </c>
      <c r="BV8" s="16"/>
      <c r="BW8" s="17"/>
      <c r="BX8" s="18"/>
    </row>
    <row r="9" spans="2:92">
      <c r="B9" s="20"/>
      <c r="C9" s="6"/>
      <c r="D9" s="15"/>
      <c r="E9" s="16"/>
      <c r="F9" s="17"/>
      <c r="G9" s="18"/>
      <c r="H9" s="21"/>
      <c r="I9" s="21"/>
      <c r="R9" s="22" t="s">
        <v>12</v>
      </c>
      <c r="S9" s="22"/>
      <c r="T9" s="22" t="s">
        <v>13</v>
      </c>
      <c r="U9" s="23"/>
      <c r="V9" s="22" t="s">
        <v>14</v>
      </c>
      <c r="W9" s="23"/>
      <c r="X9" s="19"/>
      <c r="Y9" s="20"/>
      <c r="Z9" s="6"/>
      <c r="AA9" s="15"/>
      <c r="AB9" s="16"/>
      <c r="AC9" s="17"/>
      <c r="AD9" s="18"/>
      <c r="AE9" s="21"/>
      <c r="AF9" s="21"/>
      <c r="AO9" s="22" t="s">
        <v>12</v>
      </c>
      <c r="AP9" s="22"/>
      <c r="AQ9" s="22" t="s">
        <v>13</v>
      </c>
      <c r="AR9" s="23"/>
      <c r="AS9" s="22" t="s">
        <v>14</v>
      </c>
      <c r="AT9" s="23"/>
      <c r="AU9" s="19"/>
      <c r="AV9" s="20"/>
      <c r="AW9" s="6"/>
      <c r="AX9" s="15"/>
      <c r="AY9" s="16"/>
      <c r="AZ9" s="17"/>
      <c r="BA9" s="18"/>
      <c r="BB9" s="21"/>
      <c r="BC9" s="21"/>
      <c r="BL9" s="22" t="s">
        <v>12</v>
      </c>
      <c r="BM9" s="22"/>
      <c r="BN9" s="22" t="s">
        <v>13</v>
      </c>
      <c r="BO9" s="23"/>
      <c r="BP9" s="22" t="s">
        <v>14</v>
      </c>
      <c r="BQ9" s="23"/>
      <c r="BR9" s="19"/>
      <c r="BS9" s="20"/>
      <c r="BT9" s="6"/>
      <c r="BU9" s="15"/>
      <c r="BV9" s="16"/>
      <c r="BW9" s="17"/>
      <c r="BX9" s="18"/>
      <c r="BY9" s="21"/>
      <c r="BZ9" s="21"/>
      <c r="CI9" s="22" t="s">
        <v>12</v>
      </c>
      <c r="CJ9" s="22"/>
      <c r="CK9" s="22" t="s">
        <v>13</v>
      </c>
      <c r="CL9" s="23"/>
      <c r="CM9" s="22" t="s">
        <v>14</v>
      </c>
      <c r="CN9" s="23"/>
    </row>
    <row r="10" spans="2:92" s="34" customFormat="1" ht="12" customHeight="1">
      <c r="B10" s="24" t="s">
        <v>15</v>
      </c>
      <c r="C10" s="25"/>
      <c r="D10" s="26"/>
      <c r="E10" s="27"/>
      <c r="F10" s="28"/>
      <c r="G10" s="29"/>
      <c r="H10" s="30" t="s">
        <v>16</v>
      </c>
      <c r="I10" s="30" t="s">
        <v>17</v>
      </c>
      <c r="J10" s="30" t="s">
        <v>18</v>
      </c>
      <c r="K10" s="28"/>
      <c r="L10" s="31" t="s">
        <v>19</v>
      </c>
      <c r="M10" s="31"/>
      <c r="N10" s="31"/>
      <c r="O10" s="30"/>
      <c r="P10" s="30" t="s">
        <v>16</v>
      </c>
      <c r="Q10" s="28"/>
      <c r="R10" s="30" t="s">
        <v>20</v>
      </c>
      <c r="S10" s="30" t="s">
        <v>21</v>
      </c>
      <c r="T10" s="30" t="s">
        <v>20</v>
      </c>
      <c r="U10" s="30" t="s">
        <v>21</v>
      </c>
      <c r="V10" s="30" t="s">
        <v>20</v>
      </c>
      <c r="W10" s="30" t="s">
        <v>21</v>
      </c>
      <c r="X10" s="32"/>
      <c r="Y10" s="33" t="s">
        <v>15</v>
      </c>
      <c r="Z10" s="25"/>
      <c r="AA10" s="26"/>
      <c r="AB10" s="27"/>
      <c r="AC10" s="28"/>
      <c r="AD10" s="29"/>
      <c r="AE10" s="30" t="s">
        <v>16</v>
      </c>
      <c r="AF10" s="30" t="s">
        <v>17</v>
      </c>
      <c r="AG10" s="30" t="s">
        <v>18</v>
      </c>
      <c r="AH10" s="28"/>
      <c r="AI10" s="31" t="s">
        <v>19</v>
      </c>
      <c r="AJ10" s="31"/>
      <c r="AK10" s="31"/>
      <c r="AL10" s="30"/>
      <c r="AM10" s="30" t="s">
        <v>16</v>
      </c>
      <c r="AN10" s="28"/>
      <c r="AO10" s="30" t="s">
        <v>20</v>
      </c>
      <c r="AP10" s="30" t="s">
        <v>21</v>
      </c>
      <c r="AQ10" s="30" t="s">
        <v>20</v>
      </c>
      <c r="AR10" s="30" t="s">
        <v>21</v>
      </c>
      <c r="AS10" s="30" t="s">
        <v>20</v>
      </c>
      <c r="AT10" s="30" t="s">
        <v>21</v>
      </c>
      <c r="AU10" s="32"/>
      <c r="AV10" s="33" t="s">
        <v>15</v>
      </c>
      <c r="AW10" s="25"/>
      <c r="AX10" s="26"/>
      <c r="AY10" s="27"/>
      <c r="AZ10" s="28"/>
      <c r="BA10" s="29"/>
      <c r="BB10" s="30" t="s">
        <v>16</v>
      </c>
      <c r="BC10" s="30" t="s">
        <v>17</v>
      </c>
      <c r="BD10" s="30" t="s">
        <v>18</v>
      </c>
      <c r="BE10" s="28"/>
      <c r="BF10" s="31" t="s">
        <v>19</v>
      </c>
      <c r="BG10" s="31"/>
      <c r="BH10" s="31"/>
      <c r="BI10" s="30"/>
      <c r="BJ10" s="30" t="s">
        <v>16</v>
      </c>
      <c r="BK10" s="28"/>
      <c r="BL10" s="30" t="s">
        <v>20</v>
      </c>
      <c r="BM10" s="30" t="s">
        <v>21</v>
      </c>
      <c r="BN10" s="30" t="s">
        <v>20</v>
      </c>
      <c r="BO10" s="30" t="s">
        <v>21</v>
      </c>
      <c r="BP10" s="30" t="s">
        <v>20</v>
      </c>
      <c r="BQ10" s="30" t="s">
        <v>21</v>
      </c>
      <c r="BR10" s="32"/>
      <c r="BS10" s="33" t="s">
        <v>15</v>
      </c>
      <c r="BT10" s="25"/>
      <c r="BU10" s="26"/>
      <c r="BV10" s="27"/>
      <c r="BW10" s="28"/>
      <c r="BX10" s="29"/>
      <c r="BY10" s="30" t="s">
        <v>16</v>
      </c>
      <c r="BZ10" s="30" t="s">
        <v>17</v>
      </c>
      <c r="CA10" s="30" t="s">
        <v>18</v>
      </c>
      <c r="CB10" s="28"/>
      <c r="CC10" s="31" t="s">
        <v>19</v>
      </c>
      <c r="CD10" s="31"/>
      <c r="CE10" s="31"/>
      <c r="CF10" s="30"/>
      <c r="CG10" s="30" t="s">
        <v>16</v>
      </c>
      <c r="CH10" s="28"/>
      <c r="CI10" s="30" t="s">
        <v>20</v>
      </c>
      <c r="CJ10" s="30" t="s">
        <v>21</v>
      </c>
      <c r="CK10" s="30" t="s">
        <v>20</v>
      </c>
      <c r="CL10" s="30" t="s">
        <v>21</v>
      </c>
      <c r="CM10" s="30" t="s">
        <v>20</v>
      </c>
      <c r="CN10" s="30" t="s">
        <v>21</v>
      </c>
    </row>
    <row r="11" spans="2:92">
      <c r="B11" s="19" t="s">
        <v>12</v>
      </c>
      <c r="C11" s="35" t="s">
        <v>22</v>
      </c>
      <c r="D11" s="36"/>
      <c r="E11" s="36">
        <v>5</v>
      </c>
      <c r="F11" s="37" t="s">
        <v>2</v>
      </c>
      <c r="G11" s="38">
        <v>3</v>
      </c>
      <c r="H11" s="37">
        <f>IF(B11="ACC"," ",IF($C$2="lbs",MROUND(IF(B11="SQUAT",$C$3*I11, IF(B11="BENCH",$C$4*I11, IF(B11="DEADLIFT",$C$5*I11,))),5),MROUND(IF(B11="SQUAT",$C$3*I11, IF(B11="BENCH",$C$4*I11, IF(B11="DEADLIFT",$C$5*I11,))),2.5)))</f>
        <v>325</v>
      </c>
      <c r="I11" s="39">
        <v>0.69</v>
      </c>
      <c r="J11" s="40">
        <v>8</v>
      </c>
      <c r="K11" s="1"/>
      <c r="L11" s="41"/>
      <c r="M11" s="42" t="s">
        <v>2</v>
      </c>
      <c r="N11" s="41"/>
      <c r="P11" s="43"/>
      <c r="Q11" s="1"/>
      <c r="R11" s="43">
        <f t="shared" ref="R11:R15" si="1">IF(B11="SQUAT", (E11+IF(ISBLANK(L11),0,IF(L11&gt;E11,L11-E11,L11-E11)))*(G11+IF(ISBLANK(N11),0,IF(N11&gt;G11,N11-G11,N11-G11))),"")</f>
        <v>15</v>
      </c>
      <c r="S11" s="43">
        <f>IF(B11="SQUAT",R11*($H11+IF(ISBLANK(P11),0,IF(P11&gt;H11,P11-H11,P11-H11))),"")</f>
        <v>4875</v>
      </c>
      <c r="T11" s="43" t="str">
        <f>IF(B11="BENCH", (E11+IF(ISBLANK(L11),0,IF(L11&gt;E11,L11-E11,L11-E11)))*(G11+IF(ISBLANK(N11),0,IF(N11&gt;G11,N11-G11,N11-G11))),"")</f>
        <v/>
      </c>
      <c r="U11" s="43" t="str">
        <f>IF(B11="BENCH",T11*(H11+IF(ISBLANK(P11),0,IF(P11&gt;H11,P11-H11,P11-H11))),"")</f>
        <v/>
      </c>
      <c r="V11" s="43" t="str">
        <f>IF(B11="DEADLIFT", (E11+IF(ISBLANK(L11),0,IF(L11&gt;E11,L11-E11,L11-E11)))*(G11+IF(ISBLANK(N11),0,IF(N11&gt;G11,N11-G11,N11-G11))),"")</f>
        <v/>
      </c>
      <c r="W11" s="43" t="str">
        <f>IF(B11="DEADLIFT",V11*(H11+IF(ISBLANK(P11),0,IF(P11&gt;H11,P11-H11,P11-H11))),"")</f>
        <v/>
      </c>
      <c r="Y11" s="19" t="str">
        <f>$B11</f>
        <v>SQUAT</v>
      </c>
      <c r="Z11" s="35" t="str">
        <f t="shared" ref="Z11:Z14" si="2">IF($C11="","",$C11)</f>
        <v>Pause Squat</v>
      </c>
      <c r="AA11" s="36"/>
      <c r="AB11" s="36">
        <v>6</v>
      </c>
      <c r="AC11" s="37" t="s">
        <v>2</v>
      </c>
      <c r="AD11" s="38">
        <v>2</v>
      </c>
      <c r="AE11" s="37">
        <f>IF(Y11="ACC"," ",IF($C$2="lbs",MROUND(IF(Y11="SQUAT",$C$3*AF11, IF(Y11="BENCH",$C$4*AF11, IF(Y11="DEADLIFT",$C$5*AF11,))),5),MROUND(IF(Y11="SQUAT",$C$3*AF11, IF(Y11="BENCH",$C$4*AF11, IF(Y11="DEADLIFT",$C$5*AF11,))),2.5)))</f>
        <v>347.5</v>
      </c>
      <c r="AF11" s="39">
        <v>0.74</v>
      </c>
      <c r="AG11" s="40">
        <v>8</v>
      </c>
      <c r="AH11" s="1"/>
      <c r="AI11" s="41"/>
      <c r="AJ11" s="42" t="s">
        <v>2</v>
      </c>
      <c r="AK11" s="41"/>
      <c r="AM11" s="43"/>
      <c r="AN11" s="1"/>
      <c r="AO11" s="43">
        <f>IF(Y11="SQUAT", (AB11+IF(ISBLANK(AI11),0,IF(AI11&gt;AB11,AI11-AB11,AI11-AB11)))*(AD11+IF(ISBLANK(AK11),0,IF(AK11&gt;AD11,AK11-AD11,AK11-AD11))),"")</f>
        <v>12</v>
      </c>
      <c r="AP11" s="43">
        <f>IF(Y11="SQUAT",AO11*($AE11+IF(ISBLANK(AM11),0,IF(AM11&gt;AE11,AM11-AE11,AM11-AE11))),"")</f>
        <v>4170</v>
      </c>
      <c r="AQ11" s="43" t="str">
        <f>IF(Y11="BENCH", (AB11+IF(ISBLANK(AI11),0,IF(AI11&gt;AB11,AI11-AB11,AI11-AB11)))*(AD11+IF(ISBLANK(AK11),0,IF(AK11&gt;AD11,AK11-AD11,AK11-AD11))),"")</f>
        <v/>
      </c>
      <c r="AR11" s="43" t="str">
        <f>IF(Y11="BENCH",AQ11*(AE11+IF(ISBLANK(AM11),0,IF(AM11&gt;AE11,AM11-AE11,AM11-AE11))),"")</f>
        <v/>
      </c>
      <c r="AS11" s="43" t="str">
        <f>IF(Y11="DEADLIFT", (AB11+IF(ISBLANK(AI11),0,IF(AI11&gt;AB11,AI11-AB11,AI11-AB11)))*(AD11+IF(ISBLANK(AK11),0,IF(AK11&gt;AD11,AK11-AD11,AK11-AD11))),"")</f>
        <v/>
      </c>
      <c r="AT11" s="43" t="str">
        <f>IF(Y11="DEADLIFT",AS11*(AE11+IF(ISBLANK(AM11),0,IF(AM11&gt;AE11,AM11-AE11,AM11-AE11))),"")</f>
        <v/>
      </c>
      <c r="AV11" s="19" t="str">
        <f>$B11</f>
        <v>SQUAT</v>
      </c>
      <c r="AW11" s="35" t="str">
        <f t="shared" ref="AW11:AW50" si="3">IF($C11="","",$C11)</f>
        <v>Pause Squat</v>
      </c>
      <c r="AX11" s="36"/>
      <c r="AY11" s="36">
        <v>5</v>
      </c>
      <c r="AZ11" s="37" t="s">
        <v>2</v>
      </c>
      <c r="BA11" s="38">
        <v>3</v>
      </c>
      <c r="BB11" s="37">
        <f>IF(AV11="ACC"," ",IF($C$2="lbs",MROUND(IF(AV11="SQUAT",$C$3*BC11, IF(AV11="BENCH",$C$4*BC11, IF(AV11="DEADLIFT",$C$5*BC11,))),5),MROUND(IF(AV11="SQUAT",$C$3*BC11, IF(AV11="BENCH",$C$4*BC11, IF(AV11="DEADLIFT",$C$5*BC11,))),2.5)))</f>
        <v>337.5</v>
      </c>
      <c r="BC11" s="39">
        <v>0.72</v>
      </c>
      <c r="BD11" s="40">
        <v>8</v>
      </c>
      <c r="BE11" s="1"/>
      <c r="BF11" s="41"/>
      <c r="BG11" s="42" t="s">
        <v>2</v>
      </c>
      <c r="BH11" s="41"/>
      <c r="BJ11" s="43"/>
      <c r="BK11" s="1"/>
      <c r="BL11" s="43">
        <f t="shared" ref="BL11:BL15" si="4">IF(AV11="SQUAT", (AY11+IF(ISBLANK(BF11),0,IF(BF11&gt;AY11,BF11-AY11,BF11-AY11)))*(BA11+IF(ISBLANK(BH11),0,IF(BH11&gt;BA11,BH11-BA11,BH11-BA11))),"")</f>
        <v>15</v>
      </c>
      <c r="BM11" s="43">
        <f>IF(AV11="SQUAT",BL11*($BB11+IF(ISBLANK(BJ11),0,IF(BJ11&gt;BB11,BJ11-BB11,BJ11-BB11))),"")</f>
        <v>5062.5</v>
      </c>
      <c r="BN11" s="43" t="str">
        <f>IF(AV11="BENCH", (AY11+IF(ISBLANK(BF11),0,IF(BF11&gt;AY11,BF11-AY11,BF11-AY11)))*(BA11+IF(ISBLANK(BH11),0,IF(BH11&gt;BA11,BH11-BA11,BH11-BA11))),"")</f>
        <v/>
      </c>
      <c r="BO11" s="43" t="str">
        <f>IF(AV11="BENCH",BN11*(BB11+IF(ISBLANK(BJ11),0,IF(BJ11&gt;BB11,BJ11-BB11,BJ11-BB11))),"")</f>
        <v/>
      </c>
      <c r="BP11" s="43" t="str">
        <f>IF(AV11="DEADLIFT", (AY11+IF(ISBLANK(BF11),0,IF(BF11&gt;AY11,BF11-AY11,BF11-AY11)))*(BA11+IF(ISBLANK(BH11),0,IF(BH11&gt;BA11,BH11-BA11,BH11-BA11))),"")</f>
        <v/>
      </c>
      <c r="BQ11" s="43" t="str">
        <f>IF(AV11="DEADLIFT",BP11*(BB11+IF(ISBLANK(BJ11),0,IF(BJ11&gt;BB11,BJ11-BB11,BJ11-BB11))),"")</f>
        <v/>
      </c>
      <c r="BS11" s="19" t="str">
        <f>$B11</f>
        <v>SQUAT</v>
      </c>
      <c r="BT11" s="35" t="str">
        <f t="shared" ref="BT11:BT50" si="5">IF($C11="","",$C11)</f>
        <v>Pause Squat</v>
      </c>
      <c r="BU11" s="36"/>
      <c r="BV11" s="36">
        <v>5</v>
      </c>
      <c r="BW11" s="37" t="s">
        <v>2</v>
      </c>
      <c r="BX11" s="38">
        <v>3</v>
      </c>
      <c r="BY11" s="37">
        <f>IF(BS11="ACC"," ",IF($C$2="lbs",MROUND(IF(BS11="SQUAT",$C$3*BZ11, IF(BS11="BENCH",$C$4*BZ11, IF(BS11="DEADLIFT",$C$5*BZ11,))),5),MROUND(IF(BS11="SQUAT",$C$3*BZ11, IF(BS11="BENCH",$C$4*BZ11, IF(BS11="DEADLIFT",$C$5*BZ11,))),2.5)))</f>
        <v>357.5</v>
      </c>
      <c r="BZ11" s="39">
        <v>0.76</v>
      </c>
      <c r="CA11" s="40">
        <v>8</v>
      </c>
      <c r="CB11" s="1"/>
      <c r="CC11" s="41"/>
      <c r="CD11" s="42" t="s">
        <v>2</v>
      </c>
      <c r="CE11" s="41"/>
      <c r="CG11" s="43"/>
      <c r="CH11" s="1"/>
      <c r="CI11" s="43">
        <f>IF(BS11="SQUAT", (BV11+IF(ISBLANK(CC11),0,IF(CC11&gt;BV11,CC11-BV11,CC11-BV11)))*(BX11+IF(ISBLANK(CE11),0,IF(CE11&gt;BX11,CE11-BX11,CE11-BX11))),"")</f>
        <v>15</v>
      </c>
      <c r="CJ11" s="43">
        <f>IF(BS11="SQUAT",CI11*($BY11+IF(ISBLANK(CG11),0,IF(CG11&gt;BY11,CG11-BY11,CG11-BY11))),"")</f>
        <v>5362.5</v>
      </c>
      <c r="CK11" s="43" t="str">
        <f>IF(BS11="BENCH", (BV11+IF(ISBLANK(CC11),0,IF(CC11&gt;BV11,CC11-BV11,CC11-BV11)))*(BX11+IF(ISBLANK(CE11),0,IF(CE11&gt;BX11,CE11-BX11,CE11-BX11))),"")</f>
        <v/>
      </c>
      <c r="CL11" s="43" t="str">
        <f>IF(BS11="BENCH",CK11*(BY11+IF(ISBLANK(CG11),0,IF(CG11&gt;BY11,CG11-BY11,CG11-BY11))),"")</f>
        <v/>
      </c>
      <c r="CM11" s="43" t="str">
        <f>IF(BS11="DEADLIFT", (BV11+IF(ISBLANK(CC11),0,IF(CC11&gt;BV11,CC11-BV11,CC11-BV11)))*(BX11+IF(ISBLANK(CE11),0,IF(CE11&gt;BX11,CE11-BX11,CE11-BX11))),"")</f>
        <v/>
      </c>
      <c r="CN11" s="43" t="str">
        <f>IF(BS11="DEADLIFT",CM11*(BY11+IF(ISBLANK(CG11),0,IF(CG11&gt;BY11,CG11-BY11,CG11-BY11))),"")</f>
        <v/>
      </c>
    </row>
    <row r="12" spans="2:92">
      <c r="B12" s="19" t="s">
        <v>13</v>
      </c>
      <c r="C12" s="44" t="s">
        <v>23</v>
      </c>
      <c r="D12" s="5"/>
      <c r="E12" s="5">
        <v>6</v>
      </c>
      <c r="F12" s="3" t="s">
        <v>2</v>
      </c>
      <c r="G12" s="13">
        <v>3</v>
      </c>
      <c r="H12" s="3">
        <f t="shared" ref="H12:H50" si="6">IF(B12="ACC"," ",IF($C$2="lbs",MROUND(IF(B12="SQUAT",$C$3*I12, IF(B12="BENCH",$C$4*I12, IF(B12="DEADLIFT",$C$5*I12,))),5),MROUND(IF(B12="SQUAT",$C$3*I12, IF(B12="BENCH",$C$4*I12, IF(B12="DEADLIFT",$C$5*I12,))),2.5)))</f>
        <v>202.5</v>
      </c>
      <c r="I12" s="39">
        <v>0.67500000000000004</v>
      </c>
      <c r="J12" s="40">
        <v>8</v>
      </c>
      <c r="K12" s="1"/>
      <c r="L12" s="41"/>
      <c r="M12" s="42" t="s">
        <v>2</v>
      </c>
      <c r="N12" s="41"/>
      <c r="P12" s="43"/>
      <c r="Q12" s="1"/>
      <c r="R12" s="43" t="str">
        <f t="shared" si="1"/>
        <v/>
      </c>
      <c r="S12" s="43" t="str">
        <f t="shared" ref="S12:S22" si="7">IF(B12="SQUAT",R12*($H12+IF(ISBLANK(P12),0,IF(P12&gt;H12,P12-H12,P12-H12))),"")</f>
        <v/>
      </c>
      <c r="T12" s="43">
        <f t="shared" ref="T12:T22" si="8">IF(B12="BENCH", (E12+IF(ISBLANK(L12),0,IF(L12&gt;E12,L12-E12,L12-E12)))*(G12+IF(ISBLANK(N12),0,IF(N12&gt;G12,N12-G12,N12-G12))),"")</f>
        <v>18</v>
      </c>
      <c r="U12" s="43">
        <f t="shared" ref="U12:U22" si="9">IF(B12="BENCH",T12*(H12+IF(ISBLANK(P12),0,IF(P12&gt;H12,P12-H12,P12-H12))),"")</f>
        <v>3645</v>
      </c>
      <c r="V12" s="43" t="str">
        <f t="shared" ref="V12:V22" si="10">IF(B12="DEADLIFT", (E12+IF(ISBLANK(L12),0,IF(L12&gt;E12,L12-E12,L12-E12)))*(G12+IF(ISBLANK(N12),0,IF(N12&gt;G12,N12-G12,N12-G12))),"")</f>
        <v/>
      </c>
      <c r="W12" s="43" t="str">
        <f t="shared" ref="W12:W22" si="11">IF(B12="DEADLIFT",V12*(H12+IF(ISBLANK(P12),0,IF(P12&gt;H12,P12-H12,P12-H12))),"")</f>
        <v/>
      </c>
      <c r="Y12" s="19" t="str">
        <f>$B12</f>
        <v>BENCH</v>
      </c>
      <c r="Z12" s="44" t="str">
        <f t="shared" si="2"/>
        <v>CGBP w/ susp. KBs</v>
      </c>
      <c r="AA12" s="5"/>
      <c r="AB12" s="5">
        <v>6</v>
      </c>
      <c r="AC12" s="3" t="s">
        <v>2</v>
      </c>
      <c r="AD12" s="13">
        <v>3</v>
      </c>
      <c r="AE12" s="3">
        <f t="shared" ref="AE12:AE50" si="12">IF(Y12="ACC"," ",IF($C$2="lbs",MROUND(IF(Y12="SQUAT",$C$3*AF12, IF(Y12="BENCH",$C$4*AF12, IF(Y12="DEADLIFT",$C$5*AF12,))),5),MROUND(IF(Y12="SQUAT",$C$3*AF12, IF(Y12="BENCH",$C$4*AF12, IF(Y12="DEADLIFT",$C$5*AF12,))),2.5)))</f>
        <v>212.5</v>
      </c>
      <c r="AF12" s="39">
        <v>0.71</v>
      </c>
      <c r="AG12" s="40">
        <v>8</v>
      </c>
      <c r="AH12" s="1"/>
      <c r="AI12" s="41"/>
      <c r="AJ12" s="42" t="s">
        <v>2</v>
      </c>
      <c r="AK12" s="41"/>
      <c r="AM12" s="43"/>
      <c r="AN12" s="1"/>
      <c r="AO12" s="43" t="str">
        <f t="shared" ref="AO12:AO15" si="13">IF(Y12="SQUAT", (AB12+IF(ISBLANK(AI12),0,IF(AI12&gt;AB12,AI12-AB12,AI12-AB12)))*(AD12+IF(ISBLANK(AK12),0,IF(AK12&gt;AD12,AK12-AD12,AK12-AD12))),"")</f>
        <v/>
      </c>
      <c r="AP12" s="43" t="str">
        <f t="shared" ref="AP12:AP50" si="14">IF(Y12="SQUAT",AO12*($AE12+IF(ISBLANK(AM12),0,IF(AM12&gt;AE12,AM12-AE12,AM12-AE12))),"")</f>
        <v/>
      </c>
      <c r="AQ12" s="43">
        <f t="shared" ref="AQ12:AQ15" si="15">IF(Y12="BENCH", (AB12+IF(ISBLANK(AI12),0,IF(AI12&gt;AB12,AI12-AB12,AI12-AB12)))*(AD12+IF(ISBLANK(AK12),0,IF(AK12&gt;AD12,AK12-AD12,AK12-AD12))),"")</f>
        <v>18</v>
      </c>
      <c r="AR12" s="43">
        <f t="shared" ref="AR12:AR15" si="16">IF(Y12="BENCH",AQ12*(AE12+IF(ISBLANK(AM12),0,IF(AM12&gt;AE12,AM12-AE12,AM12-AE12))),"")</f>
        <v>3825</v>
      </c>
      <c r="AS12" s="43" t="str">
        <f t="shared" ref="AS12:AS15" si="17">IF(Y12="DEADLIFT", (AB12+IF(ISBLANK(AI12),0,IF(AI12&gt;AB12,AI12-AB12,AI12-AB12)))*(AD12+IF(ISBLANK(AK12),0,IF(AK12&gt;AD12,AK12-AD12,AK12-AD12))),"")</f>
        <v/>
      </c>
      <c r="AT12" s="43" t="str">
        <f t="shared" ref="AT12:AT15" si="18">IF(Y12="DEADLIFT",AS12*(AE12+IF(ISBLANK(AM12),0,IF(AM12&gt;AE12,AM12-AE12,AM12-AE12))),"")</f>
        <v/>
      </c>
      <c r="AV12" s="19" t="str">
        <f>$B12</f>
        <v>BENCH</v>
      </c>
      <c r="AW12" s="44" t="str">
        <f t="shared" si="3"/>
        <v>CGBP w/ susp. KBs</v>
      </c>
      <c r="AX12" s="5"/>
      <c r="AY12" s="5">
        <v>6</v>
      </c>
      <c r="AZ12" s="3" t="s">
        <v>2</v>
      </c>
      <c r="BA12" s="13">
        <v>3</v>
      </c>
      <c r="BB12" s="3">
        <f t="shared" ref="BB12:BB50" si="19">IF(AV12="ACC"," ",IF($C$2="lbs",MROUND(IF(AV12="SQUAT",$C$3*BC12, IF(AV12="BENCH",$C$4*BC12, IF(AV12="DEADLIFT",$C$5*BC12,))),5),MROUND(IF(AV12="SQUAT",$C$3*BC12, IF(AV12="BENCH",$C$4*BC12, IF(AV12="DEADLIFT",$C$5*BC12,))),2.5)))</f>
        <v>210</v>
      </c>
      <c r="BC12" s="39">
        <v>0.7</v>
      </c>
      <c r="BD12" s="40">
        <v>8</v>
      </c>
      <c r="BE12" s="1"/>
      <c r="BF12" s="41"/>
      <c r="BG12" s="42" t="s">
        <v>2</v>
      </c>
      <c r="BH12" s="41"/>
      <c r="BJ12" s="43"/>
      <c r="BK12" s="1"/>
      <c r="BL12" s="43" t="str">
        <f t="shared" si="4"/>
        <v/>
      </c>
      <c r="BM12" s="43" t="str">
        <f t="shared" ref="BM12:BM50" si="20">IF(AV12="SQUAT",BL12*($BB12+IF(ISBLANK(BJ12),0,IF(BJ12&gt;BB12,BJ12-BB12,BJ12-BB12))),"")</f>
        <v/>
      </c>
      <c r="BN12" s="43">
        <f t="shared" ref="BN12:BN15" si="21">IF(AV12="BENCH", (AY12+IF(ISBLANK(BF12),0,IF(BF12&gt;AY12,BF12-AY12,BF12-AY12)))*(BA12+IF(ISBLANK(BH12),0,IF(BH12&gt;BA12,BH12-BA12,BH12-BA12))),"")</f>
        <v>18</v>
      </c>
      <c r="BO12" s="43">
        <f t="shared" ref="BO12:BO15" si="22">IF(AV12="BENCH",BN12*(BB12+IF(ISBLANK(BJ12),0,IF(BJ12&gt;BB12,BJ12-BB12,BJ12-BB12))),"")</f>
        <v>3780</v>
      </c>
      <c r="BP12" s="43" t="str">
        <f t="shared" ref="BP12:BP15" si="23">IF(AV12="DEADLIFT", (AY12+IF(ISBLANK(BF12),0,IF(BF12&gt;AY12,BF12-AY12,BF12-AY12)))*(BA12+IF(ISBLANK(BH12),0,IF(BH12&gt;BA12,BH12-BA12,BH12-BA12))),"")</f>
        <v/>
      </c>
      <c r="BQ12" s="43" t="str">
        <f t="shared" ref="BQ12:BQ15" si="24">IF(AV12="DEADLIFT",BP12*(BB12+IF(ISBLANK(BJ12),0,IF(BJ12&gt;BB12,BJ12-BB12,BJ12-BB12))),"")</f>
        <v/>
      </c>
      <c r="BS12" s="19" t="str">
        <f>$B12</f>
        <v>BENCH</v>
      </c>
      <c r="BT12" s="44" t="str">
        <f t="shared" si="5"/>
        <v>CGBP w/ susp. KBs</v>
      </c>
      <c r="BU12" s="5"/>
      <c r="BV12" s="5">
        <v>6</v>
      </c>
      <c r="BW12" s="3" t="s">
        <v>2</v>
      </c>
      <c r="BX12" s="13">
        <v>3</v>
      </c>
      <c r="BY12" s="3">
        <f t="shared" ref="BY12:BY50" si="25">IF(BS12="ACC"," ",IF($C$2="lbs",MROUND(IF(BS12="SQUAT",$C$3*BZ12, IF(BS12="BENCH",$C$4*BZ12, IF(BS12="DEADLIFT",$C$5*BZ12,))),5),MROUND(IF(BS12="SQUAT",$C$3*BZ12, IF(BS12="BENCH",$C$4*BZ12, IF(BS12="DEADLIFT",$C$5*BZ12,))),2.5)))</f>
        <v>220</v>
      </c>
      <c r="BZ12" s="39">
        <v>0.73</v>
      </c>
      <c r="CA12" s="40">
        <v>8</v>
      </c>
      <c r="CB12" s="1"/>
      <c r="CC12" s="41"/>
      <c r="CD12" s="42" t="s">
        <v>2</v>
      </c>
      <c r="CE12" s="41"/>
      <c r="CG12" s="43"/>
      <c r="CH12" s="1"/>
      <c r="CI12" s="43" t="str">
        <f t="shared" ref="CI12:CI15" si="26">IF(BS12="SQUAT", (BV12+IF(ISBLANK(CC12),0,IF(CC12&gt;BV12,CC12-BV12,CC12-BV12)))*(BX12+IF(ISBLANK(CE12),0,IF(CE12&gt;BX12,CE12-BX12,CE12-BX12))),"")</f>
        <v/>
      </c>
      <c r="CJ12" s="43" t="str">
        <f t="shared" ref="CJ12:CJ50" si="27">IF(BS12="SQUAT",CI12*($BY12+IF(ISBLANK(CG12),0,IF(CG12&gt;BY12,CG12-BY12,CG12-BY12))),"")</f>
        <v/>
      </c>
      <c r="CK12" s="43">
        <f t="shared" ref="CK12:CK15" si="28">IF(BS12="BENCH", (BV12+IF(ISBLANK(CC12),0,IF(CC12&gt;BV12,CC12-BV12,CC12-BV12)))*(BX12+IF(ISBLANK(CE12),0,IF(CE12&gt;BX12,CE12-BX12,CE12-BX12))),"")</f>
        <v>18</v>
      </c>
      <c r="CL12" s="43">
        <f t="shared" ref="CL12:CL15" si="29">IF(BS12="BENCH",CK12*(BY12+IF(ISBLANK(CG12),0,IF(CG12&gt;BY12,CG12-BY12,CG12-BY12))),"")</f>
        <v>3960</v>
      </c>
      <c r="CM12" s="43" t="str">
        <f t="shared" ref="CM12:CM15" si="30">IF(BS12="DEADLIFT", (BV12+IF(ISBLANK(CC12),0,IF(CC12&gt;BV12,CC12-BV12,CC12-BV12)))*(BX12+IF(ISBLANK(CE12),0,IF(CE12&gt;BX12,CE12-BX12,CE12-BX12))),"")</f>
        <v/>
      </c>
      <c r="CN12" s="43" t="str">
        <f t="shared" ref="CN12:CN15" si="31">IF(BS12="DEADLIFT",CM12*(BY12+IF(ISBLANK(CG12),0,IF(CG12&gt;BY12,CG12-BY12,CG12-BY12))),"")</f>
        <v/>
      </c>
    </row>
    <row r="13" spans="2:92">
      <c r="B13" s="19" t="s">
        <v>24</v>
      </c>
      <c r="C13" s="35" t="s">
        <v>25</v>
      </c>
      <c r="D13" s="36"/>
      <c r="E13" s="36">
        <v>3</v>
      </c>
      <c r="F13" s="37" t="s">
        <v>2</v>
      </c>
      <c r="G13" s="38">
        <v>10</v>
      </c>
      <c r="H13" s="37" t="str">
        <f t="shared" si="6"/>
        <v xml:space="preserve"> </v>
      </c>
      <c r="I13" s="39"/>
      <c r="J13" s="40">
        <v>8</v>
      </c>
      <c r="K13" s="1"/>
      <c r="L13" s="41"/>
      <c r="M13" s="42" t="s">
        <v>2</v>
      </c>
      <c r="N13" s="41"/>
      <c r="P13" s="43"/>
      <c r="Q13" s="1"/>
      <c r="R13" s="43" t="str">
        <f t="shared" si="1"/>
        <v/>
      </c>
      <c r="S13" s="43" t="str">
        <f t="shared" si="7"/>
        <v/>
      </c>
      <c r="T13" s="43" t="str">
        <f t="shared" si="8"/>
        <v/>
      </c>
      <c r="U13" s="43" t="str">
        <f t="shared" si="9"/>
        <v/>
      </c>
      <c r="V13" s="43" t="str">
        <f t="shared" si="10"/>
        <v/>
      </c>
      <c r="W13" s="43" t="str">
        <f t="shared" si="11"/>
        <v/>
      </c>
      <c r="Y13" s="19" t="str">
        <f>$B13</f>
        <v>ACC</v>
      </c>
      <c r="Z13" s="35" t="str">
        <f t="shared" si="2"/>
        <v>Pullups</v>
      </c>
      <c r="AA13" s="36"/>
      <c r="AB13" s="36">
        <v>3</v>
      </c>
      <c r="AC13" s="37" t="s">
        <v>2</v>
      </c>
      <c r="AD13" s="38">
        <v>10</v>
      </c>
      <c r="AE13" s="37" t="str">
        <f t="shared" si="12"/>
        <v xml:space="preserve"> </v>
      </c>
      <c r="AF13" s="39"/>
      <c r="AG13" s="40">
        <v>8</v>
      </c>
      <c r="AH13" s="1"/>
      <c r="AI13" s="41"/>
      <c r="AJ13" s="42" t="s">
        <v>2</v>
      </c>
      <c r="AK13" s="41"/>
      <c r="AM13" s="43"/>
      <c r="AN13" s="1"/>
      <c r="AO13" s="43" t="str">
        <f t="shared" si="13"/>
        <v/>
      </c>
      <c r="AP13" s="43" t="str">
        <f t="shared" si="14"/>
        <v/>
      </c>
      <c r="AQ13" s="43" t="str">
        <f t="shared" si="15"/>
        <v/>
      </c>
      <c r="AR13" s="43" t="str">
        <f t="shared" si="16"/>
        <v/>
      </c>
      <c r="AS13" s="43" t="str">
        <f t="shared" si="17"/>
        <v/>
      </c>
      <c r="AT13" s="43" t="str">
        <f t="shared" si="18"/>
        <v/>
      </c>
      <c r="AV13" s="19" t="str">
        <f t="shared" ref="AV13:AV50" si="32">$B13</f>
        <v>ACC</v>
      </c>
      <c r="AW13" s="35" t="str">
        <f t="shared" si="3"/>
        <v>Pullups</v>
      </c>
      <c r="AX13" s="36"/>
      <c r="AY13" s="36">
        <v>3</v>
      </c>
      <c r="AZ13" s="37" t="s">
        <v>2</v>
      </c>
      <c r="BA13" s="38">
        <v>10</v>
      </c>
      <c r="BB13" s="37" t="str">
        <f t="shared" si="19"/>
        <v xml:space="preserve"> </v>
      </c>
      <c r="BC13" s="39"/>
      <c r="BD13" s="40">
        <v>8</v>
      </c>
      <c r="BE13" s="1"/>
      <c r="BF13" s="41"/>
      <c r="BG13" s="42" t="s">
        <v>2</v>
      </c>
      <c r="BH13" s="41"/>
      <c r="BJ13" s="43"/>
      <c r="BK13" s="1"/>
      <c r="BL13" s="43" t="str">
        <f t="shared" si="4"/>
        <v/>
      </c>
      <c r="BM13" s="43" t="str">
        <f t="shared" si="20"/>
        <v/>
      </c>
      <c r="BN13" s="43" t="str">
        <f t="shared" si="21"/>
        <v/>
      </c>
      <c r="BO13" s="43" t="str">
        <f t="shared" si="22"/>
        <v/>
      </c>
      <c r="BP13" s="43" t="str">
        <f t="shared" si="23"/>
        <v/>
      </c>
      <c r="BQ13" s="43" t="str">
        <f t="shared" si="24"/>
        <v/>
      </c>
      <c r="BS13" s="19" t="str">
        <f t="shared" ref="BS13:BS50" si="33">$B13</f>
        <v>ACC</v>
      </c>
      <c r="BT13" s="35" t="str">
        <f t="shared" si="5"/>
        <v>Pullups</v>
      </c>
      <c r="BU13" s="36"/>
      <c r="BV13" s="36">
        <v>3</v>
      </c>
      <c r="BW13" s="37" t="s">
        <v>2</v>
      </c>
      <c r="BX13" s="38">
        <v>10</v>
      </c>
      <c r="BY13" s="37" t="str">
        <f t="shared" si="25"/>
        <v xml:space="preserve"> </v>
      </c>
      <c r="BZ13" s="39"/>
      <c r="CA13" s="40">
        <v>8</v>
      </c>
      <c r="CB13" s="1"/>
      <c r="CC13" s="41"/>
      <c r="CD13" s="42" t="s">
        <v>2</v>
      </c>
      <c r="CE13" s="41"/>
      <c r="CG13" s="43"/>
      <c r="CH13" s="1"/>
      <c r="CI13" s="43" t="str">
        <f t="shared" si="26"/>
        <v/>
      </c>
      <c r="CJ13" s="43" t="str">
        <f t="shared" si="27"/>
        <v/>
      </c>
      <c r="CK13" s="43" t="str">
        <f t="shared" si="28"/>
        <v/>
      </c>
      <c r="CL13" s="43" t="str">
        <f t="shared" si="29"/>
        <v/>
      </c>
      <c r="CM13" s="43" t="str">
        <f t="shared" si="30"/>
        <v/>
      </c>
      <c r="CN13" s="43" t="str">
        <f t="shared" si="31"/>
        <v/>
      </c>
    </row>
    <row r="14" spans="2:92">
      <c r="B14" s="19" t="s">
        <v>24</v>
      </c>
      <c r="C14" s="44"/>
      <c r="D14" s="5"/>
      <c r="E14" s="5"/>
      <c r="F14" s="3" t="s">
        <v>2</v>
      </c>
      <c r="G14" s="13"/>
      <c r="H14" s="3" t="str">
        <f t="shared" si="6"/>
        <v xml:space="preserve"> </v>
      </c>
      <c r="I14" s="39"/>
      <c r="J14" s="40"/>
      <c r="K14" s="1"/>
      <c r="L14" s="41"/>
      <c r="M14" s="42" t="s">
        <v>2</v>
      </c>
      <c r="N14" s="41"/>
      <c r="P14" s="43"/>
      <c r="Q14" s="1"/>
      <c r="R14" s="43" t="str">
        <f t="shared" si="1"/>
        <v/>
      </c>
      <c r="S14" s="43" t="str">
        <f t="shared" si="7"/>
        <v/>
      </c>
      <c r="T14" s="43" t="str">
        <f t="shared" si="8"/>
        <v/>
      </c>
      <c r="U14" s="43" t="str">
        <f t="shared" si="9"/>
        <v/>
      </c>
      <c r="V14" s="43" t="str">
        <f t="shared" si="10"/>
        <v/>
      </c>
      <c r="W14" s="43" t="str">
        <f t="shared" si="11"/>
        <v/>
      </c>
      <c r="Y14" s="19" t="str">
        <f>$B14</f>
        <v>ACC</v>
      </c>
      <c r="Z14" s="44" t="str">
        <f t="shared" si="2"/>
        <v/>
      </c>
      <c r="AA14" s="5"/>
      <c r="AB14" s="5"/>
      <c r="AC14" s="3" t="s">
        <v>2</v>
      </c>
      <c r="AD14" s="13"/>
      <c r="AE14" s="3" t="str">
        <f t="shared" si="12"/>
        <v xml:space="preserve"> </v>
      </c>
      <c r="AF14" s="39"/>
      <c r="AG14" s="40"/>
      <c r="AH14" s="1"/>
      <c r="AI14" s="41"/>
      <c r="AJ14" s="42" t="s">
        <v>2</v>
      </c>
      <c r="AK14" s="41"/>
      <c r="AM14" s="43"/>
      <c r="AN14" s="1"/>
      <c r="AO14" s="43" t="str">
        <f t="shared" si="13"/>
        <v/>
      </c>
      <c r="AP14" s="43" t="str">
        <f t="shared" si="14"/>
        <v/>
      </c>
      <c r="AQ14" s="43" t="str">
        <f t="shared" si="15"/>
        <v/>
      </c>
      <c r="AR14" s="43" t="str">
        <f t="shared" si="16"/>
        <v/>
      </c>
      <c r="AS14" s="43" t="str">
        <f t="shared" si="17"/>
        <v/>
      </c>
      <c r="AT14" s="43" t="str">
        <f t="shared" si="18"/>
        <v/>
      </c>
      <c r="AV14" s="19" t="str">
        <f t="shared" si="32"/>
        <v>ACC</v>
      </c>
      <c r="AW14" s="44" t="str">
        <f t="shared" si="3"/>
        <v/>
      </c>
      <c r="AX14" s="5"/>
      <c r="AY14" s="5"/>
      <c r="AZ14" s="3" t="s">
        <v>2</v>
      </c>
      <c r="BA14" s="13"/>
      <c r="BB14" s="3" t="str">
        <f t="shared" si="19"/>
        <v xml:space="preserve"> </v>
      </c>
      <c r="BC14" s="39"/>
      <c r="BD14" s="40"/>
      <c r="BE14" s="1"/>
      <c r="BF14" s="41"/>
      <c r="BG14" s="42" t="s">
        <v>2</v>
      </c>
      <c r="BH14" s="41"/>
      <c r="BJ14" s="43"/>
      <c r="BK14" s="1"/>
      <c r="BL14" s="43" t="str">
        <f t="shared" si="4"/>
        <v/>
      </c>
      <c r="BM14" s="43" t="str">
        <f t="shared" si="20"/>
        <v/>
      </c>
      <c r="BN14" s="43" t="str">
        <f t="shared" si="21"/>
        <v/>
      </c>
      <c r="BO14" s="43" t="str">
        <f t="shared" si="22"/>
        <v/>
      </c>
      <c r="BP14" s="43" t="str">
        <f t="shared" si="23"/>
        <v/>
      </c>
      <c r="BQ14" s="43" t="str">
        <f t="shared" si="24"/>
        <v/>
      </c>
      <c r="BS14" s="19" t="str">
        <f t="shared" si="33"/>
        <v>ACC</v>
      </c>
      <c r="BT14" s="44" t="str">
        <f t="shared" si="5"/>
        <v/>
      </c>
      <c r="BU14" s="5"/>
      <c r="BV14" s="5"/>
      <c r="BW14" s="3" t="s">
        <v>2</v>
      </c>
      <c r="BX14" s="13"/>
      <c r="BY14" s="3" t="str">
        <f t="shared" si="25"/>
        <v xml:space="preserve"> </v>
      </c>
      <c r="BZ14" s="39"/>
      <c r="CA14" s="40"/>
      <c r="CB14" s="1"/>
      <c r="CC14" s="41"/>
      <c r="CD14" s="42" t="s">
        <v>2</v>
      </c>
      <c r="CE14" s="41"/>
      <c r="CG14" s="43"/>
      <c r="CH14" s="1"/>
      <c r="CI14" s="43" t="str">
        <f t="shared" si="26"/>
        <v/>
      </c>
      <c r="CJ14" s="43" t="str">
        <f t="shared" si="27"/>
        <v/>
      </c>
      <c r="CK14" s="43" t="str">
        <f t="shared" si="28"/>
        <v/>
      </c>
      <c r="CL14" s="43" t="str">
        <f t="shared" si="29"/>
        <v/>
      </c>
      <c r="CM14" s="43" t="str">
        <f t="shared" si="30"/>
        <v/>
      </c>
      <c r="CN14" s="43" t="str">
        <f t="shared" si="31"/>
        <v/>
      </c>
    </row>
    <row r="15" spans="2:92">
      <c r="B15" s="19" t="s">
        <v>24</v>
      </c>
      <c r="C15" s="35"/>
      <c r="D15" s="36"/>
      <c r="E15" s="36"/>
      <c r="F15" s="37" t="s">
        <v>2</v>
      </c>
      <c r="G15" s="38"/>
      <c r="H15" s="37" t="str">
        <f t="shared" si="6"/>
        <v xml:space="preserve"> </v>
      </c>
      <c r="I15" s="39"/>
      <c r="J15" s="40"/>
      <c r="K15" s="1"/>
      <c r="L15" s="41"/>
      <c r="M15" s="42" t="s">
        <v>2</v>
      </c>
      <c r="N15" s="41"/>
      <c r="P15" s="43"/>
      <c r="Q15" s="1"/>
      <c r="R15" s="43" t="str">
        <f t="shared" si="1"/>
        <v/>
      </c>
      <c r="S15" s="43" t="str">
        <f t="shared" si="7"/>
        <v/>
      </c>
      <c r="T15" s="43" t="str">
        <f t="shared" si="8"/>
        <v/>
      </c>
      <c r="U15" s="43" t="str">
        <f t="shared" si="9"/>
        <v/>
      </c>
      <c r="V15" s="43" t="str">
        <f t="shared" si="10"/>
        <v/>
      </c>
      <c r="W15" s="43" t="str">
        <f t="shared" si="11"/>
        <v/>
      </c>
      <c r="Y15" s="19" t="str">
        <f>$B15</f>
        <v>ACC</v>
      </c>
      <c r="Z15" s="35" t="str">
        <f t="shared" ref="Z15:Z50" si="34">IF($C15="","",$C15)</f>
        <v/>
      </c>
      <c r="AA15" s="36"/>
      <c r="AB15" s="36"/>
      <c r="AC15" s="37" t="s">
        <v>2</v>
      </c>
      <c r="AD15" s="38"/>
      <c r="AE15" s="37" t="str">
        <f t="shared" si="12"/>
        <v xml:space="preserve"> </v>
      </c>
      <c r="AF15" s="39"/>
      <c r="AG15" s="40"/>
      <c r="AH15" s="1"/>
      <c r="AI15" s="41"/>
      <c r="AJ15" s="42" t="s">
        <v>2</v>
      </c>
      <c r="AK15" s="41"/>
      <c r="AM15" s="43"/>
      <c r="AN15" s="1"/>
      <c r="AO15" s="43" t="str">
        <f t="shared" si="13"/>
        <v/>
      </c>
      <c r="AP15" s="43" t="str">
        <f t="shared" si="14"/>
        <v/>
      </c>
      <c r="AQ15" s="43" t="str">
        <f t="shared" si="15"/>
        <v/>
      </c>
      <c r="AR15" s="43" t="str">
        <f t="shared" si="16"/>
        <v/>
      </c>
      <c r="AS15" s="43" t="str">
        <f t="shared" si="17"/>
        <v/>
      </c>
      <c r="AT15" s="43" t="str">
        <f t="shared" si="18"/>
        <v/>
      </c>
      <c r="AV15" s="19" t="str">
        <f t="shared" si="32"/>
        <v>ACC</v>
      </c>
      <c r="AW15" s="35" t="str">
        <f t="shared" si="3"/>
        <v/>
      </c>
      <c r="AX15" s="36"/>
      <c r="AY15" s="36"/>
      <c r="AZ15" s="37" t="s">
        <v>2</v>
      </c>
      <c r="BA15" s="38"/>
      <c r="BB15" s="37" t="str">
        <f t="shared" si="19"/>
        <v xml:space="preserve"> </v>
      </c>
      <c r="BC15" s="39"/>
      <c r="BD15" s="40"/>
      <c r="BE15" s="1"/>
      <c r="BF15" s="41"/>
      <c r="BG15" s="42" t="s">
        <v>2</v>
      </c>
      <c r="BH15" s="41"/>
      <c r="BJ15" s="43"/>
      <c r="BK15" s="1"/>
      <c r="BL15" s="43" t="str">
        <f t="shared" si="4"/>
        <v/>
      </c>
      <c r="BM15" s="43" t="str">
        <f t="shared" si="20"/>
        <v/>
      </c>
      <c r="BN15" s="43" t="str">
        <f t="shared" si="21"/>
        <v/>
      </c>
      <c r="BO15" s="43" t="str">
        <f t="shared" si="22"/>
        <v/>
      </c>
      <c r="BP15" s="43" t="str">
        <f t="shared" si="23"/>
        <v/>
      </c>
      <c r="BQ15" s="43" t="str">
        <f t="shared" si="24"/>
        <v/>
      </c>
      <c r="BS15" s="19" t="str">
        <f t="shared" si="33"/>
        <v>ACC</v>
      </c>
      <c r="BT15" s="35" t="str">
        <f t="shared" si="5"/>
        <v/>
      </c>
      <c r="BU15" s="36"/>
      <c r="BV15" s="36"/>
      <c r="BW15" s="37" t="s">
        <v>2</v>
      </c>
      <c r="BX15" s="38"/>
      <c r="BY15" s="37" t="str">
        <f t="shared" si="25"/>
        <v xml:space="preserve"> </v>
      </c>
      <c r="BZ15" s="39"/>
      <c r="CA15" s="40"/>
      <c r="CB15" s="1"/>
      <c r="CC15" s="41"/>
      <c r="CD15" s="42" t="s">
        <v>2</v>
      </c>
      <c r="CE15" s="41"/>
      <c r="CG15" s="43"/>
      <c r="CH15" s="1"/>
      <c r="CI15" s="43" t="str">
        <f t="shared" si="26"/>
        <v/>
      </c>
      <c r="CJ15" s="43" t="str">
        <f t="shared" si="27"/>
        <v/>
      </c>
      <c r="CK15" s="43" t="str">
        <f t="shared" si="28"/>
        <v/>
      </c>
      <c r="CL15" s="43" t="str">
        <f t="shared" si="29"/>
        <v/>
      </c>
      <c r="CM15" s="43" t="str">
        <f t="shared" si="30"/>
        <v/>
      </c>
      <c r="CN15" s="43" t="str">
        <f t="shared" si="31"/>
        <v/>
      </c>
    </row>
    <row r="16" spans="2:92">
      <c r="B16" s="19"/>
      <c r="C16" s="44"/>
      <c r="E16" s="5"/>
      <c r="G16" s="13"/>
      <c r="I16" s="3"/>
      <c r="K16" s="1"/>
      <c r="L16" s="1"/>
      <c r="Q16" s="1"/>
      <c r="R16" s="46"/>
      <c r="S16" s="46"/>
      <c r="T16" s="46"/>
      <c r="U16" s="46"/>
      <c r="V16" s="46"/>
      <c r="W16" s="46"/>
      <c r="Y16" s="19"/>
      <c r="Z16" s="44"/>
      <c r="AB16" s="5"/>
      <c r="AD16" s="13"/>
      <c r="AF16" s="3"/>
      <c r="AH16" s="1"/>
      <c r="AI16" s="1"/>
      <c r="AN16" s="1"/>
      <c r="AO16" s="46"/>
      <c r="AP16" s="46"/>
      <c r="AQ16" s="46"/>
      <c r="AR16" s="46"/>
      <c r="AS16" s="46"/>
      <c r="AT16" s="46"/>
      <c r="AV16" s="19"/>
      <c r="AW16" s="44"/>
      <c r="AY16" s="5"/>
      <c r="BA16" s="13"/>
      <c r="BC16" s="3"/>
      <c r="BE16" s="1"/>
      <c r="BF16" s="1"/>
      <c r="BK16" s="1"/>
      <c r="BL16" s="46"/>
      <c r="BM16" s="46"/>
      <c r="BN16" s="46"/>
      <c r="BO16" s="46"/>
      <c r="BP16" s="46"/>
      <c r="BQ16" s="46"/>
      <c r="BS16" s="19"/>
      <c r="BT16" s="44"/>
      <c r="BV16" s="5"/>
      <c r="BX16" s="13"/>
      <c r="BZ16" s="3"/>
      <c r="CB16" s="1"/>
      <c r="CC16" s="1"/>
      <c r="CH16" s="1"/>
      <c r="CI16" s="46"/>
      <c r="CJ16" s="46"/>
      <c r="CK16" s="46"/>
      <c r="CL16" s="46"/>
      <c r="CM16" s="46"/>
      <c r="CN16" s="46"/>
    </row>
    <row r="17" spans="2:92">
      <c r="B17" s="20" t="s">
        <v>26</v>
      </c>
      <c r="C17" s="44"/>
      <c r="E17" s="5"/>
      <c r="G17" s="13"/>
      <c r="I17" s="3"/>
      <c r="K17" s="1"/>
      <c r="L17" s="1"/>
      <c r="Q17" s="1"/>
      <c r="R17" s="47"/>
      <c r="S17" s="47"/>
      <c r="T17" s="47"/>
      <c r="U17" s="47"/>
      <c r="V17" s="47"/>
      <c r="W17" s="47"/>
      <c r="Y17" s="20" t="s">
        <v>26</v>
      </c>
      <c r="Z17" s="44"/>
      <c r="AB17" s="5"/>
      <c r="AD17" s="13"/>
      <c r="AF17" s="3"/>
      <c r="AH17" s="1"/>
      <c r="AI17" s="1"/>
      <c r="AN17" s="1"/>
      <c r="AO17" s="47"/>
      <c r="AP17" s="47"/>
      <c r="AQ17" s="47"/>
      <c r="AR17" s="47"/>
      <c r="AS17" s="47"/>
      <c r="AT17" s="47"/>
      <c r="AV17" s="20" t="s">
        <v>26</v>
      </c>
      <c r="AW17" s="44"/>
      <c r="AY17" s="5"/>
      <c r="BA17" s="13"/>
      <c r="BC17" s="3"/>
      <c r="BE17" s="1"/>
      <c r="BF17" s="1"/>
      <c r="BK17" s="1"/>
      <c r="BL17" s="47"/>
      <c r="BM17" s="47"/>
      <c r="BN17" s="47"/>
      <c r="BO17" s="47"/>
      <c r="BP17" s="47"/>
      <c r="BQ17" s="47"/>
      <c r="BS17" s="20" t="s">
        <v>26</v>
      </c>
      <c r="BT17" s="44"/>
      <c r="BV17" s="5"/>
      <c r="BX17" s="13"/>
      <c r="BZ17" s="3"/>
      <c r="CB17" s="1"/>
      <c r="CC17" s="1"/>
      <c r="CH17" s="1"/>
      <c r="CI17" s="47"/>
      <c r="CJ17" s="47"/>
      <c r="CK17" s="47"/>
      <c r="CL17" s="47"/>
      <c r="CM17" s="47"/>
      <c r="CN17" s="47"/>
    </row>
    <row r="18" spans="2:92">
      <c r="B18" s="19" t="s">
        <v>14</v>
      </c>
      <c r="C18" s="35" t="s">
        <v>27</v>
      </c>
      <c r="D18" s="36"/>
      <c r="E18" s="36">
        <v>4</v>
      </c>
      <c r="F18" s="37" t="s">
        <v>2</v>
      </c>
      <c r="G18" s="38">
        <v>1</v>
      </c>
      <c r="H18" s="37">
        <f t="shared" si="6"/>
        <v>485</v>
      </c>
      <c r="I18" s="39">
        <v>0.8</v>
      </c>
      <c r="J18" s="40">
        <v>8</v>
      </c>
      <c r="K18" s="1"/>
      <c r="L18" s="41"/>
      <c r="M18" s="42" t="s">
        <v>2</v>
      </c>
      <c r="N18" s="41"/>
      <c r="P18" s="43"/>
      <c r="Q18" s="1"/>
      <c r="R18" s="43" t="str">
        <f>IF(B18="SQUAT", (E18+IF(ISBLANK(L18),0,IF(L18&gt;E18,L18-E18,L18-E18)))*(G18+IF(ISBLANK(N18),0,IF(N18&gt;G18,N18-G18,N18-G18))),"")</f>
        <v/>
      </c>
      <c r="S18" s="43" t="str">
        <f t="shared" si="7"/>
        <v/>
      </c>
      <c r="T18" s="43" t="str">
        <f t="shared" si="8"/>
        <v/>
      </c>
      <c r="U18" s="43" t="str">
        <f t="shared" si="9"/>
        <v/>
      </c>
      <c r="V18" s="43">
        <f t="shared" si="10"/>
        <v>4</v>
      </c>
      <c r="W18" s="43">
        <f t="shared" si="11"/>
        <v>1940</v>
      </c>
      <c r="Y18" s="19" t="str">
        <f>$B18</f>
        <v>DEADLIFT</v>
      </c>
      <c r="Z18" s="35" t="str">
        <f t="shared" si="34"/>
        <v>Deadlift</v>
      </c>
      <c r="AA18" s="36"/>
      <c r="AB18" s="36">
        <v>4</v>
      </c>
      <c r="AC18" s="37" t="s">
        <v>2</v>
      </c>
      <c r="AD18" s="38">
        <v>1</v>
      </c>
      <c r="AE18" s="37">
        <f t="shared" si="12"/>
        <v>500</v>
      </c>
      <c r="AF18" s="39">
        <v>0.82499999999999996</v>
      </c>
      <c r="AG18" s="40">
        <v>8</v>
      </c>
      <c r="AH18" s="1"/>
      <c r="AI18" s="41"/>
      <c r="AJ18" s="42" t="s">
        <v>2</v>
      </c>
      <c r="AK18" s="41"/>
      <c r="AM18" s="43"/>
      <c r="AN18" s="1"/>
      <c r="AO18" s="43" t="str">
        <f>IF(Y18="SQUAT", (AB18+IF(ISBLANK(AI18),0,IF(AI18&gt;AB18,AI18-AB18,AI18-AB18)))*(AD18+IF(ISBLANK(AK18),0,IF(AK18&gt;AD18,AK18-AD18,AK18-AD18))),"")</f>
        <v/>
      </c>
      <c r="AP18" s="43" t="str">
        <f t="shared" si="14"/>
        <v/>
      </c>
      <c r="AQ18" s="43" t="str">
        <f t="shared" ref="AQ18:AQ22" si="35">IF(Y18="BENCH", (AB18+IF(ISBLANK(AI18),0,IF(AI18&gt;AB18,AI18-AB18,AI18-AB18)))*(AD18+IF(ISBLANK(AK18),0,IF(AK18&gt;AD18,AK18-AD18,AK18-AD18))),"")</f>
        <v/>
      </c>
      <c r="AR18" s="43" t="str">
        <f t="shared" ref="AR18:AR22" si="36">IF(Y18="BENCH",AQ18*(AE18+IF(ISBLANK(AM18),0,IF(AM18&gt;AE18,AM18-AE18,AM18-AE18))),"")</f>
        <v/>
      </c>
      <c r="AS18" s="43">
        <f t="shared" ref="AS18:AS22" si="37">IF(Y18="DEADLIFT", (AB18+IF(ISBLANK(AI18),0,IF(AI18&gt;AB18,AI18-AB18,AI18-AB18)))*(AD18+IF(ISBLANK(AK18),0,IF(AK18&gt;AD18,AK18-AD18,AK18-AD18))),"")</f>
        <v>4</v>
      </c>
      <c r="AT18" s="43">
        <f t="shared" ref="AT18:AT22" si="38">IF(Y18="DEADLIFT",AS18*(AE18+IF(ISBLANK(AM18),0,IF(AM18&gt;AE18,AM18-AE18,AM18-AE18))),"")</f>
        <v>2000</v>
      </c>
      <c r="AV18" s="19" t="str">
        <f t="shared" si="32"/>
        <v>DEADLIFT</v>
      </c>
      <c r="AW18" s="35" t="str">
        <f t="shared" si="3"/>
        <v>Deadlift</v>
      </c>
      <c r="AX18" s="36"/>
      <c r="AY18" s="36">
        <v>4</v>
      </c>
      <c r="AZ18" s="37" t="s">
        <v>2</v>
      </c>
      <c r="BA18" s="38">
        <v>1</v>
      </c>
      <c r="BB18" s="37">
        <f t="shared" si="19"/>
        <v>515</v>
      </c>
      <c r="BC18" s="39">
        <v>0.85</v>
      </c>
      <c r="BD18" s="40">
        <v>8</v>
      </c>
      <c r="BE18" s="1"/>
      <c r="BF18" s="41"/>
      <c r="BG18" s="42" t="s">
        <v>2</v>
      </c>
      <c r="BH18" s="41"/>
      <c r="BJ18" s="43"/>
      <c r="BK18" s="1"/>
      <c r="BL18" s="43" t="str">
        <f>IF(AV18="SQUAT", (AY18+IF(ISBLANK(BF18),0,IF(BF18&gt;AY18,BF18-AY18,BF18-AY18)))*(BA18+IF(ISBLANK(BH18),0,IF(BH18&gt;BA18,BH18-BA18,BH18-BA18))),"")</f>
        <v/>
      </c>
      <c r="BM18" s="43" t="str">
        <f t="shared" si="20"/>
        <v/>
      </c>
      <c r="BN18" s="43" t="str">
        <f t="shared" ref="BN18:BN22" si="39">IF(AV18="BENCH", (AY18+IF(ISBLANK(BF18),0,IF(BF18&gt;AY18,BF18-AY18,BF18-AY18)))*(BA18+IF(ISBLANK(BH18),0,IF(BH18&gt;BA18,BH18-BA18,BH18-BA18))),"")</f>
        <v/>
      </c>
      <c r="BO18" s="43" t="str">
        <f t="shared" ref="BO18:BO22" si="40">IF(AV18="BENCH",BN18*(BB18+IF(ISBLANK(BJ18),0,IF(BJ18&gt;BB18,BJ18-BB18,BJ18-BB18))),"")</f>
        <v/>
      </c>
      <c r="BP18" s="43">
        <f t="shared" ref="BP18:BP22" si="41">IF(AV18="DEADLIFT", (AY18+IF(ISBLANK(BF18),0,IF(BF18&gt;AY18,BF18-AY18,BF18-AY18)))*(BA18+IF(ISBLANK(BH18),0,IF(BH18&gt;BA18,BH18-BA18,BH18-BA18))),"")</f>
        <v>4</v>
      </c>
      <c r="BQ18" s="43">
        <f t="shared" ref="BQ18:BQ22" si="42">IF(AV18="DEADLIFT",BP18*(BB18+IF(ISBLANK(BJ18),0,IF(BJ18&gt;BB18,BJ18-BB18,BJ18-BB18))),"")</f>
        <v>2060</v>
      </c>
      <c r="BS18" s="19" t="str">
        <f t="shared" si="33"/>
        <v>DEADLIFT</v>
      </c>
      <c r="BT18" s="35" t="str">
        <f t="shared" si="5"/>
        <v>Deadlift</v>
      </c>
      <c r="BU18" s="36"/>
      <c r="BV18" s="36">
        <v>4</v>
      </c>
      <c r="BW18" s="37" t="s">
        <v>2</v>
      </c>
      <c r="BX18" s="38">
        <v>1</v>
      </c>
      <c r="BY18" s="37">
        <f t="shared" si="25"/>
        <v>530</v>
      </c>
      <c r="BZ18" s="39">
        <v>0.875</v>
      </c>
      <c r="CA18" s="40">
        <v>8</v>
      </c>
      <c r="CB18" s="1"/>
      <c r="CC18" s="41"/>
      <c r="CD18" s="42" t="s">
        <v>2</v>
      </c>
      <c r="CE18" s="41"/>
      <c r="CG18" s="43"/>
      <c r="CH18" s="1"/>
      <c r="CI18" s="43" t="str">
        <f>IF(BS18="SQUAT", (BV18+IF(ISBLANK(CC18),0,IF(CC18&gt;BV18,CC18-BV18,CC18-BV18)))*(BX18+IF(ISBLANK(CE18),0,IF(CE18&gt;BX18,CE18-BX18,CE18-BX18))),"")</f>
        <v/>
      </c>
      <c r="CJ18" s="43" t="str">
        <f t="shared" si="27"/>
        <v/>
      </c>
      <c r="CK18" s="43" t="str">
        <f t="shared" ref="CK18:CK22" si="43">IF(BS18="BENCH", (BV18+IF(ISBLANK(CC18),0,IF(CC18&gt;BV18,CC18-BV18,CC18-BV18)))*(BX18+IF(ISBLANK(CE18),0,IF(CE18&gt;BX18,CE18-BX18,CE18-BX18))),"")</f>
        <v/>
      </c>
      <c r="CL18" s="43" t="str">
        <f t="shared" ref="CL18:CL22" si="44">IF(BS18="BENCH",CK18*(BY18+IF(ISBLANK(CG18),0,IF(CG18&gt;BY18,CG18-BY18,CG18-BY18))),"")</f>
        <v/>
      </c>
      <c r="CM18" s="43">
        <f t="shared" ref="CM18:CM22" si="45">IF(BS18="DEADLIFT", (BV18+IF(ISBLANK(CC18),0,IF(CC18&gt;BV18,CC18-BV18,CC18-BV18)))*(BX18+IF(ISBLANK(CE18),0,IF(CE18&gt;BX18,CE18-BX18,CE18-BX18))),"")</f>
        <v>4</v>
      </c>
      <c r="CN18" s="43">
        <f t="shared" ref="CN18:CN22" si="46">IF(BS18="DEADLIFT",CM18*(BY18+IF(ISBLANK(CG18),0,IF(CG18&gt;BY18,CG18-BY18,CG18-BY18))),"")</f>
        <v>2120</v>
      </c>
    </row>
    <row r="19" spans="2:92">
      <c r="B19" s="19" t="s">
        <v>13</v>
      </c>
      <c r="C19" s="44" t="s">
        <v>28</v>
      </c>
      <c r="D19" s="5"/>
      <c r="E19" s="5">
        <v>6</v>
      </c>
      <c r="F19" s="3" t="s">
        <v>2</v>
      </c>
      <c r="G19" s="13">
        <v>4</v>
      </c>
      <c r="H19" s="3">
        <f t="shared" si="6"/>
        <v>227.5</v>
      </c>
      <c r="I19" s="39">
        <v>0.76</v>
      </c>
      <c r="J19" s="40">
        <v>8</v>
      </c>
      <c r="K19" s="1"/>
      <c r="L19" s="41"/>
      <c r="M19" s="42" t="s">
        <v>2</v>
      </c>
      <c r="N19" s="41"/>
      <c r="P19" s="43"/>
      <c r="Q19" s="1"/>
      <c r="R19" s="43" t="str">
        <f t="shared" ref="R19:R22" si="47">IF(B19="SQUAT", (E19+IF(ISBLANK(L19),0,IF(L19&gt;E19,L19-E19,L19-E19)))*(G19+IF(ISBLANK(N19),0,IF(N19&gt;G19,N19-G19,N19-G19))),"")</f>
        <v/>
      </c>
      <c r="S19" s="43" t="str">
        <f t="shared" si="7"/>
        <v/>
      </c>
      <c r="T19" s="43">
        <f t="shared" si="8"/>
        <v>24</v>
      </c>
      <c r="U19" s="43">
        <f t="shared" si="9"/>
        <v>5460</v>
      </c>
      <c r="V19" s="43" t="str">
        <f t="shared" si="10"/>
        <v/>
      </c>
      <c r="W19" s="43" t="str">
        <f t="shared" si="11"/>
        <v/>
      </c>
      <c r="Y19" s="19" t="str">
        <f>$B19</f>
        <v>BENCH</v>
      </c>
      <c r="Z19" s="44" t="str">
        <f t="shared" si="34"/>
        <v>Bench</v>
      </c>
      <c r="AA19" s="5"/>
      <c r="AB19" s="5">
        <v>6</v>
      </c>
      <c r="AC19" s="3" t="s">
        <v>2</v>
      </c>
      <c r="AD19" s="13">
        <v>4</v>
      </c>
      <c r="AE19" s="3">
        <f t="shared" si="12"/>
        <v>235</v>
      </c>
      <c r="AF19" s="39">
        <v>0.78</v>
      </c>
      <c r="AG19" s="40">
        <v>8</v>
      </c>
      <c r="AH19" s="1"/>
      <c r="AI19" s="41"/>
      <c r="AJ19" s="42" t="s">
        <v>2</v>
      </c>
      <c r="AK19" s="41"/>
      <c r="AM19" s="43"/>
      <c r="AN19" s="1"/>
      <c r="AO19" s="43" t="str">
        <f t="shared" ref="AO19:AO22" si="48">IF(Y19="SQUAT", (AB19+IF(ISBLANK(AI19),0,IF(AI19&gt;AB19,AI19-AB19,AI19-AB19)))*(AD19+IF(ISBLANK(AK19),0,IF(AK19&gt;AD19,AK19-AD19,AK19-AD19))),"")</f>
        <v/>
      </c>
      <c r="AP19" s="43" t="str">
        <f t="shared" si="14"/>
        <v/>
      </c>
      <c r="AQ19" s="43">
        <f t="shared" si="35"/>
        <v>24</v>
      </c>
      <c r="AR19" s="43">
        <f t="shared" si="36"/>
        <v>5640</v>
      </c>
      <c r="AS19" s="43" t="str">
        <f t="shared" si="37"/>
        <v/>
      </c>
      <c r="AT19" s="43" t="str">
        <f t="shared" si="38"/>
        <v/>
      </c>
      <c r="AV19" s="19" t="str">
        <f t="shared" si="32"/>
        <v>BENCH</v>
      </c>
      <c r="AW19" s="44" t="str">
        <f t="shared" si="3"/>
        <v>Bench</v>
      </c>
      <c r="AX19" s="5"/>
      <c r="AY19" s="5">
        <v>6</v>
      </c>
      <c r="AZ19" s="3" t="s">
        <v>2</v>
      </c>
      <c r="BA19" s="13">
        <v>4</v>
      </c>
      <c r="BB19" s="3">
        <f t="shared" si="19"/>
        <v>227.5</v>
      </c>
      <c r="BC19" s="39">
        <v>0.76</v>
      </c>
      <c r="BD19" s="40">
        <v>8</v>
      </c>
      <c r="BE19" s="1"/>
      <c r="BF19" s="41"/>
      <c r="BG19" s="42" t="s">
        <v>2</v>
      </c>
      <c r="BH19" s="41"/>
      <c r="BJ19" s="43"/>
      <c r="BK19" s="1"/>
      <c r="BL19" s="43" t="str">
        <f t="shared" ref="BL19:BL22" si="49">IF(AV19="SQUAT", (AY19+IF(ISBLANK(BF19),0,IF(BF19&gt;AY19,BF19-AY19,BF19-AY19)))*(BA19+IF(ISBLANK(BH19),0,IF(BH19&gt;BA19,BH19-BA19,BH19-BA19))),"")</f>
        <v/>
      </c>
      <c r="BM19" s="43" t="str">
        <f t="shared" si="20"/>
        <v/>
      </c>
      <c r="BN19" s="43">
        <f t="shared" si="39"/>
        <v>24</v>
      </c>
      <c r="BO19" s="43">
        <f t="shared" si="40"/>
        <v>5460</v>
      </c>
      <c r="BP19" s="43" t="str">
        <f t="shared" si="41"/>
        <v/>
      </c>
      <c r="BQ19" s="43" t="str">
        <f t="shared" si="42"/>
        <v/>
      </c>
      <c r="BS19" s="19" t="str">
        <f t="shared" si="33"/>
        <v>BENCH</v>
      </c>
      <c r="BT19" s="44" t="str">
        <f t="shared" si="5"/>
        <v>Bench</v>
      </c>
      <c r="BU19" s="5"/>
      <c r="BV19" s="5">
        <v>6</v>
      </c>
      <c r="BW19" s="3" t="s">
        <v>2</v>
      </c>
      <c r="BX19" s="13">
        <v>4</v>
      </c>
      <c r="BY19" s="3">
        <f t="shared" si="25"/>
        <v>240</v>
      </c>
      <c r="BZ19" s="39">
        <v>0.8</v>
      </c>
      <c r="CA19" s="40">
        <v>8</v>
      </c>
      <c r="CB19" s="1"/>
      <c r="CC19" s="41"/>
      <c r="CD19" s="42" t="s">
        <v>2</v>
      </c>
      <c r="CE19" s="41"/>
      <c r="CG19" s="43"/>
      <c r="CH19" s="1"/>
      <c r="CI19" s="43" t="str">
        <f t="shared" ref="CI19:CI22" si="50">IF(BS19="SQUAT", (BV19+IF(ISBLANK(CC19),0,IF(CC19&gt;BV19,CC19-BV19,CC19-BV19)))*(BX19+IF(ISBLANK(CE19),0,IF(CE19&gt;BX19,CE19-BX19,CE19-BX19))),"")</f>
        <v/>
      </c>
      <c r="CJ19" s="43" t="str">
        <f t="shared" si="27"/>
        <v/>
      </c>
      <c r="CK19" s="43">
        <f t="shared" si="43"/>
        <v>24</v>
      </c>
      <c r="CL19" s="43">
        <f t="shared" si="44"/>
        <v>5760</v>
      </c>
      <c r="CM19" s="43" t="str">
        <f t="shared" si="45"/>
        <v/>
      </c>
      <c r="CN19" s="43" t="str">
        <f t="shared" si="46"/>
        <v/>
      </c>
    </row>
    <row r="20" spans="2:92">
      <c r="B20" s="19" t="s">
        <v>24</v>
      </c>
      <c r="C20" s="35" t="s">
        <v>29</v>
      </c>
      <c r="D20" s="36"/>
      <c r="E20" s="36">
        <v>3</v>
      </c>
      <c r="F20" s="37" t="s">
        <v>2</v>
      </c>
      <c r="G20" s="38">
        <v>8</v>
      </c>
      <c r="H20" s="37" t="str">
        <f t="shared" si="6"/>
        <v xml:space="preserve"> </v>
      </c>
      <c r="I20" s="39"/>
      <c r="J20" s="40">
        <v>8</v>
      </c>
      <c r="K20" s="1"/>
      <c r="L20" s="41"/>
      <c r="M20" s="42" t="s">
        <v>2</v>
      </c>
      <c r="N20" s="41"/>
      <c r="P20" s="43"/>
      <c r="Q20" s="1"/>
      <c r="R20" s="43" t="str">
        <f t="shared" si="47"/>
        <v/>
      </c>
      <c r="S20" s="43" t="str">
        <f t="shared" si="7"/>
        <v/>
      </c>
      <c r="T20" s="43" t="str">
        <f t="shared" si="8"/>
        <v/>
      </c>
      <c r="U20" s="43" t="str">
        <f t="shared" si="9"/>
        <v/>
      </c>
      <c r="V20" s="43" t="str">
        <f t="shared" si="10"/>
        <v/>
      </c>
      <c r="W20" s="43" t="str">
        <f t="shared" si="11"/>
        <v/>
      </c>
      <c r="Y20" s="19" t="str">
        <f>$B20</f>
        <v>ACC</v>
      </c>
      <c r="Z20" s="35" t="str">
        <f t="shared" si="34"/>
        <v>OHP</v>
      </c>
      <c r="AA20" s="36"/>
      <c r="AB20" s="36">
        <v>3</v>
      </c>
      <c r="AC20" s="37" t="s">
        <v>2</v>
      </c>
      <c r="AD20" s="38">
        <v>8</v>
      </c>
      <c r="AE20" s="37" t="str">
        <f t="shared" si="12"/>
        <v xml:space="preserve"> </v>
      </c>
      <c r="AF20" s="39"/>
      <c r="AG20" s="40">
        <v>8</v>
      </c>
      <c r="AH20" s="1"/>
      <c r="AI20" s="41"/>
      <c r="AJ20" s="42" t="s">
        <v>2</v>
      </c>
      <c r="AK20" s="41"/>
      <c r="AM20" s="43"/>
      <c r="AN20" s="1"/>
      <c r="AO20" s="43" t="str">
        <f t="shared" si="48"/>
        <v/>
      </c>
      <c r="AP20" s="43" t="str">
        <f t="shared" si="14"/>
        <v/>
      </c>
      <c r="AQ20" s="43" t="str">
        <f t="shared" si="35"/>
        <v/>
      </c>
      <c r="AR20" s="43" t="str">
        <f t="shared" si="36"/>
        <v/>
      </c>
      <c r="AS20" s="43" t="str">
        <f t="shared" si="37"/>
        <v/>
      </c>
      <c r="AT20" s="43" t="str">
        <f t="shared" si="38"/>
        <v/>
      </c>
      <c r="AV20" s="19" t="str">
        <f t="shared" si="32"/>
        <v>ACC</v>
      </c>
      <c r="AW20" s="35" t="str">
        <f t="shared" si="3"/>
        <v>OHP</v>
      </c>
      <c r="AX20" s="36"/>
      <c r="AY20" s="36">
        <v>3</v>
      </c>
      <c r="AZ20" s="37" t="s">
        <v>2</v>
      </c>
      <c r="BA20" s="38">
        <v>8</v>
      </c>
      <c r="BB20" s="37" t="str">
        <f t="shared" si="19"/>
        <v xml:space="preserve"> </v>
      </c>
      <c r="BC20" s="39"/>
      <c r="BD20" s="40">
        <v>8</v>
      </c>
      <c r="BE20" s="1"/>
      <c r="BF20" s="41"/>
      <c r="BG20" s="42" t="s">
        <v>2</v>
      </c>
      <c r="BH20" s="41"/>
      <c r="BJ20" s="43"/>
      <c r="BK20" s="1"/>
      <c r="BL20" s="43" t="str">
        <f t="shared" si="49"/>
        <v/>
      </c>
      <c r="BM20" s="43" t="str">
        <f t="shared" si="20"/>
        <v/>
      </c>
      <c r="BN20" s="43" t="str">
        <f t="shared" si="39"/>
        <v/>
      </c>
      <c r="BO20" s="43" t="str">
        <f t="shared" si="40"/>
        <v/>
      </c>
      <c r="BP20" s="43" t="str">
        <f t="shared" si="41"/>
        <v/>
      </c>
      <c r="BQ20" s="43" t="str">
        <f t="shared" si="42"/>
        <v/>
      </c>
      <c r="BS20" s="19" t="str">
        <f t="shared" si="33"/>
        <v>ACC</v>
      </c>
      <c r="BT20" s="35" t="str">
        <f t="shared" si="5"/>
        <v>OHP</v>
      </c>
      <c r="BU20" s="36"/>
      <c r="BV20" s="36">
        <v>3</v>
      </c>
      <c r="BW20" s="37" t="s">
        <v>2</v>
      </c>
      <c r="BX20" s="38">
        <v>8</v>
      </c>
      <c r="BY20" s="37" t="str">
        <f t="shared" si="25"/>
        <v xml:space="preserve"> </v>
      </c>
      <c r="BZ20" s="39"/>
      <c r="CA20" s="40">
        <v>8</v>
      </c>
      <c r="CB20" s="1"/>
      <c r="CC20" s="41"/>
      <c r="CD20" s="42" t="s">
        <v>2</v>
      </c>
      <c r="CE20" s="41"/>
      <c r="CG20" s="43"/>
      <c r="CH20" s="1"/>
      <c r="CI20" s="43" t="str">
        <f t="shared" si="50"/>
        <v/>
      </c>
      <c r="CJ20" s="43" t="str">
        <f t="shared" si="27"/>
        <v/>
      </c>
      <c r="CK20" s="43" t="str">
        <f t="shared" si="43"/>
        <v/>
      </c>
      <c r="CL20" s="43" t="str">
        <f t="shared" si="44"/>
        <v/>
      </c>
      <c r="CM20" s="43" t="str">
        <f t="shared" si="45"/>
        <v/>
      </c>
      <c r="CN20" s="43" t="str">
        <f t="shared" si="46"/>
        <v/>
      </c>
    </row>
    <row r="21" spans="2:92">
      <c r="B21" s="19" t="s">
        <v>24</v>
      </c>
      <c r="C21" s="44"/>
      <c r="D21" s="5"/>
      <c r="E21" s="5"/>
      <c r="F21" s="3" t="s">
        <v>2</v>
      </c>
      <c r="G21" s="13"/>
      <c r="H21" s="3" t="str">
        <f t="shared" si="6"/>
        <v xml:space="preserve"> </v>
      </c>
      <c r="I21" s="39"/>
      <c r="J21" s="40"/>
      <c r="K21" s="1"/>
      <c r="L21" s="41"/>
      <c r="M21" s="42" t="s">
        <v>2</v>
      </c>
      <c r="N21" s="41"/>
      <c r="P21" s="43"/>
      <c r="Q21" s="1"/>
      <c r="R21" s="43" t="str">
        <f t="shared" si="47"/>
        <v/>
      </c>
      <c r="S21" s="43" t="str">
        <f t="shared" si="7"/>
        <v/>
      </c>
      <c r="T21" s="43" t="str">
        <f t="shared" si="8"/>
        <v/>
      </c>
      <c r="U21" s="43" t="str">
        <f t="shared" si="9"/>
        <v/>
      </c>
      <c r="V21" s="43" t="str">
        <f t="shared" si="10"/>
        <v/>
      </c>
      <c r="W21" s="43" t="str">
        <f t="shared" si="11"/>
        <v/>
      </c>
      <c r="Y21" s="19" t="str">
        <f>$B21</f>
        <v>ACC</v>
      </c>
      <c r="Z21" s="44" t="str">
        <f t="shared" si="34"/>
        <v/>
      </c>
      <c r="AA21" s="5"/>
      <c r="AB21" s="5"/>
      <c r="AC21" s="3" t="s">
        <v>2</v>
      </c>
      <c r="AD21" s="13"/>
      <c r="AE21" s="3" t="str">
        <f t="shared" si="12"/>
        <v xml:space="preserve"> </v>
      </c>
      <c r="AF21" s="39"/>
      <c r="AG21" s="40"/>
      <c r="AH21" s="1"/>
      <c r="AI21" s="41"/>
      <c r="AJ21" s="42" t="s">
        <v>2</v>
      </c>
      <c r="AK21" s="41"/>
      <c r="AM21" s="43"/>
      <c r="AN21" s="1"/>
      <c r="AO21" s="43" t="str">
        <f t="shared" si="48"/>
        <v/>
      </c>
      <c r="AP21" s="43" t="str">
        <f t="shared" si="14"/>
        <v/>
      </c>
      <c r="AQ21" s="43" t="str">
        <f t="shared" si="35"/>
        <v/>
      </c>
      <c r="AR21" s="43" t="str">
        <f t="shared" si="36"/>
        <v/>
      </c>
      <c r="AS21" s="43" t="str">
        <f t="shared" si="37"/>
        <v/>
      </c>
      <c r="AT21" s="43" t="str">
        <f t="shared" si="38"/>
        <v/>
      </c>
      <c r="AV21" s="19" t="str">
        <f t="shared" si="32"/>
        <v>ACC</v>
      </c>
      <c r="AW21" s="44" t="str">
        <f t="shared" si="3"/>
        <v/>
      </c>
      <c r="AX21" s="5"/>
      <c r="AY21" s="5"/>
      <c r="AZ21" s="3" t="s">
        <v>2</v>
      </c>
      <c r="BA21" s="13"/>
      <c r="BB21" s="3" t="str">
        <f t="shared" si="19"/>
        <v xml:space="preserve"> </v>
      </c>
      <c r="BC21" s="39"/>
      <c r="BD21" s="40"/>
      <c r="BE21" s="1"/>
      <c r="BF21" s="41"/>
      <c r="BG21" s="42" t="s">
        <v>2</v>
      </c>
      <c r="BH21" s="41"/>
      <c r="BJ21" s="43"/>
      <c r="BK21" s="1"/>
      <c r="BL21" s="43" t="str">
        <f t="shared" si="49"/>
        <v/>
      </c>
      <c r="BM21" s="43" t="str">
        <f t="shared" si="20"/>
        <v/>
      </c>
      <c r="BN21" s="43" t="str">
        <f t="shared" si="39"/>
        <v/>
      </c>
      <c r="BO21" s="43" t="str">
        <f t="shared" si="40"/>
        <v/>
      </c>
      <c r="BP21" s="43" t="str">
        <f t="shared" si="41"/>
        <v/>
      </c>
      <c r="BQ21" s="43" t="str">
        <f t="shared" si="42"/>
        <v/>
      </c>
      <c r="BS21" s="19" t="str">
        <f t="shared" si="33"/>
        <v>ACC</v>
      </c>
      <c r="BT21" s="44" t="str">
        <f t="shared" si="5"/>
        <v/>
      </c>
      <c r="BU21" s="5"/>
      <c r="BV21" s="5"/>
      <c r="BW21" s="3" t="s">
        <v>2</v>
      </c>
      <c r="BX21" s="13"/>
      <c r="BY21" s="3" t="str">
        <f t="shared" si="25"/>
        <v xml:space="preserve"> </v>
      </c>
      <c r="BZ21" s="39"/>
      <c r="CA21" s="40"/>
      <c r="CB21" s="1"/>
      <c r="CC21" s="41"/>
      <c r="CD21" s="42" t="s">
        <v>2</v>
      </c>
      <c r="CE21" s="41"/>
      <c r="CG21" s="43"/>
      <c r="CH21" s="1"/>
      <c r="CI21" s="43" t="str">
        <f t="shared" si="50"/>
        <v/>
      </c>
      <c r="CJ21" s="43" t="str">
        <f t="shared" si="27"/>
        <v/>
      </c>
      <c r="CK21" s="43" t="str">
        <f t="shared" si="43"/>
        <v/>
      </c>
      <c r="CL21" s="43" t="str">
        <f t="shared" si="44"/>
        <v/>
      </c>
      <c r="CM21" s="43" t="str">
        <f t="shared" si="45"/>
        <v/>
      </c>
      <c r="CN21" s="43" t="str">
        <f t="shared" si="46"/>
        <v/>
      </c>
    </row>
    <row r="22" spans="2:92">
      <c r="B22" s="19" t="s">
        <v>24</v>
      </c>
      <c r="C22" s="35"/>
      <c r="D22" s="36"/>
      <c r="E22" s="36"/>
      <c r="F22" s="37" t="s">
        <v>2</v>
      </c>
      <c r="G22" s="38"/>
      <c r="H22" s="37" t="str">
        <f t="shared" si="6"/>
        <v xml:space="preserve"> </v>
      </c>
      <c r="I22" s="39"/>
      <c r="J22" s="40"/>
      <c r="K22" s="1"/>
      <c r="L22" s="41"/>
      <c r="M22" s="42" t="s">
        <v>2</v>
      </c>
      <c r="N22" s="41"/>
      <c r="P22" s="43"/>
      <c r="Q22" s="1"/>
      <c r="R22" s="43" t="str">
        <f t="shared" si="47"/>
        <v/>
      </c>
      <c r="S22" s="43" t="str">
        <f t="shared" si="7"/>
        <v/>
      </c>
      <c r="T22" s="43" t="str">
        <f t="shared" si="8"/>
        <v/>
      </c>
      <c r="U22" s="43" t="str">
        <f t="shared" si="9"/>
        <v/>
      </c>
      <c r="V22" s="43" t="str">
        <f t="shared" si="10"/>
        <v/>
      </c>
      <c r="W22" s="43" t="str">
        <f t="shared" si="11"/>
        <v/>
      </c>
      <c r="Y22" s="19" t="str">
        <f>$B22</f>
        <v>ACC</v>
      </c>
      <c r="Z22" s="35" t="str">
        <f t="shared" si="34"/>
        <v/>
      </c>
      <c r="AA22" s="36"/>
      <c r="AB22" s="36"/>
      <c r="AC22" s="37" t="s">
        <v>2</v>
      </c>
      <c r="AD22" s="38"/>
      <c r="AE22" s="37" t="str">
        <f t="shared" si="12"/>
        <v xml:space="preserve"> </v>
      </c>
      <c r="AF22" s="39"/>
      <c r="AG22" s="40"/>
      <c r="AH22" s="1"/>
      <c r="AI22" s="41"/>
      <c r="AJ22" s="42" t="s">
        <v>2</v>
      </c>
      <c r="AK22" s="41"/>
      <c r="AM22" s="43"/>
      <c r="AN22" s="1"/>
      <c r="AO22" s="43" t="str">
        <f t="shared" si="48"/>
        <v/>
      </c>
      <c r="AP22" s="43" t="str">
        <f t="shared" si="14"/>
        <v/>
      </c>
      <c r="AQ22" s="43" t="str">
        <f t="shared" si="35"/>
        <v/>
      </c>
      <c r="AR22" s="43" t="str">
        <f t="shared" si="36"/>
        <v/>
      </c>
      <c r="AS22" s="43" t="str">
        <f t="shared" si="37"/>
        <v/>
      </c>
      <c r="AT22" s="43" t="str">
        <f t="shared" si="38"/>
        <v/>
      </c>
      <c r="AV22" s="19" t="str">
        <f t="shared" si="32"/>
        <v>ACC</v>
      </c>
      <c r="AW22" s="35" t="str">
        <f t="shared" si="3"/>
        <v/>
      </c>
      <c r="AX22" s="36"/>
      <c r="AY22" s="36"/>
      <c r="AZ22" s="37" t="s">
        <v>2</v>
      </c>
      <c r="BA22" s="38"/>
      <c r="BB22" s="37" t="str">
        <f t="shared" si="19"/>
        <v xml:space="preserve"> </v>
      </c>
      <c r="BC22" s="39"/>
      <c r="BD22" s="40"/>
      <c r="BE22" s="1"/>
      <c r="BF22" s="41"/>
      <c r="BG22" s="42" t="s">
        <v>2</v>
      </c>
      <c r="BH22" s="41"/>
      <c r="BJ22" s="43"/>
      <c r="BK22" s="1"/>
      <c r="BL22" s="43" t="str">
        <f t="shared" si="49"/>
        <v/>
      </c>
      <c r="BM22" s="43" t="str">
        <f t="shared" si="20"/>
        <v/>
      </c>
      <c r="BN22" s="43" t="str">
        <f t="shared" si="39"/>
        <v/>
      </c>
      <c r="BO22" s="43" t="str">
        <f t="shared" si="40"/>
        <v/>
      </c>
      <c r="BP22" s="43" t="str">
        <f t="shared" si="41"/>
        <v/>
      </c>
      <c r="BQ22" s="43" t="str">
        <f t="shared" si="42"/>
        <v/>
      </c>
      <c r="BS22" s="19" t="str">
        <f t="shared" si="33"/>
        <v>ACC</v>
      </c>
      <c r="BT22" s="35" t="str">
        <f t="shared" si="5"/>
        <v/>
      </c>
      <c r="BU22" s="36"/>
      <c r="BV22" s="36"/>
      <c r="BW22" s="37" t="s">
        <v>2</v>
      </c>
      <c r="BX22" s="38"/>
      <c r="BY22" s="37" t="str">
        <f t="shared" si="25"/>
        <v xml:space="preserve"> </v>
      </c>
      <c r="BZ22" s="39"/>
      <c r="CA22" s="40"/>
      <c r="CB22" s="1"/>
      <c r="CC22" s="41"/>
      <c r="CD22" s="42" t="s">
        <v>2</v>
      </c>
      <c r="CE22" s="41"/>
      <c r="CG22" s="43"/>
      <c r="CH22" s="1"/>
      <c r="CI22" s="43" t="str">
        <f t="shared" si="50"/>
        <v/>
      </c>
      <c r="CJ22" s="43" t="str">
        <f t="shared" si="27"/>
        <v/>
      </c>
      <c r="CK22" s="43" t="str">
        <f t="shared" si="43"/>
        <v/>
      </c>
      <c r="CL22" s="43" t="str">
        <f t="shared" si="44"/>
        <v/>
      </c>
      <c r="CM22" s="43" t="str">
        <f t="shared" si="45"/>
        <v/>
      </c>
      <c r="CN22" s="43" t="str">
        <f t="shared" si="46"/>
        <v/>
      </c>
    </row>
    <row r="23" spans="2:92">
      <c r="C23" s="44"/>
      <c r="E23" s="5"/>
      <c r="G23" s="13"/>
      <c r="K23" s="1"/>
      <c r="L23" s="1"/>
      <c r="M23" s="1"/>
      <c r="N23" s="1"/>
      <c r="O23" s="1"/>
      <c r="P23" s="1"/>
      <c r="Q23" s="1"/>
      <c r="R23" s="1"/>
      <c r="Y23" s="19"/>
      <c r="Z23" s="44"/>
      <c r="AB23" s="5"/>
      <c r="AD23" s="13"/>
      <c r="AH23" s="1"/>
      <c r="AI23" s="1"/>
      <c r="AK23" s="1"/>
      <c r="AL23" s="1"/>
      <c r="AM23" s="1"/>
      <c r="AN23" s="1"/>
      <c r="AO23" s="1"/>
      <c r="AV23" s="19"/>
      <c r="AW23" s="44"/>
      <c r="AY23" s="5"/>
      <c r="BA23" s="13"/>
      <c r="BE23" s="1"/>
      <c r="BF23" s="1"/>
      <c r="BG23" s="1"/>
      <c r="BH23" s="1"/>
      <c r="BI23" s="1"/>
      <c r="BJ23" s="1"/>
      <c r="BK23" s="1"/>
      <c r="BL23" s="1"/>
      <c r="BS23" s="19"/>
      <c r="BT23" s="44"/>
      <c r="BV23" s="5"/>
      <c r="BX23" s="13"/>
      <c r="CB23" s="1"/>
      <c r="CC23" s="1"/>
      <c r="CD23" s="1"/>
      <c r="CE23" s="1"/>
      <c r="CF23" s="1"/>
      <c r="CG23" s="1"/>
      <c r="CH23" s="1"/>
      <c r="CI23" s="1"/>
    </row>
    <row r="24" spans="2:92">
      <c r="B24" s="20" t="s">
        <v>30</v>
      </c>
      <c r="C24" s="44"/>
      <c r="E24" s="5"/>
      <c r="G24" s="13"/>
      <c r="K24" s="1"/>
      <c r="L24" s="1"/>
      <c r="M24" s="1"/>
      <c r="N24" s="1"/>
      <c r="O24" s="1"/>
      <c r="P24" s="1"/>
      <c r="Q24" s="1"/>
      <c r="R24" s="1"/>
      <c r="Y24" s="20" t="s">
        <v>30</v>
      </c>
      <c r="Z24" s="44"/>
      <c r="AB24" s="5"/>
      <c r="AD24" s="13"/>
      <c r="AH24" s="1"/>
      <c r="AI24" s="1"/>
      <c r="AK24" s="1"/>
      <c r="AL24" s="1"/>
      <c r="AM24" s="1"/>
      <c r="AN24" s="1"/>
      <c r="AO24" s="1"/>
      <c r="AV24" s="20" t="s">
        <v>30</v>
      </c>
      <c r="AW24" s="44"/>
      <c r="AY24" s="5"/>
      <c r="BA24" s="13"/>
      <c r="BE24" s="1"/>
      <c r="BF24" s="1"/>
      <c r="BG24" s="1"/>
      <c r="BH24" s="1"/>
      <c r="BI24" s="1"/>
      <c r="BJ24" s="1"/>
      <c r="BK24" s="1"/>
      <c r="BL24" s="1"/>
      <c r="BS24" s="20" t="s">
        <v>30</v>
      </c>
      <c r="BT24" s="44"/>
      <c r="BV24" s="5"/>
      <c r="BX24" s="13"/>
      <c r="CB24" s="1"/>
      <c r="CC24" s="1"/>
      <c r="CD24" s="1"/>
      <c r="CE24" s="1"/>
      <c r="CF24" s="1"/>
      <c r="CG24" s="1"/>
      <c r="CH24" s="1"/>
      <c r="CI24" s="1"/>
    </row>
    <row r="25" spans="2:92">
      <c r="B25" s="19" t="s">
        <v>12</v>
      </c>
      <c r="C25" s="35" t="s">
        <v>31</v>
      </c>
      <c r="D25" s="36"/>
      <c r="E25" s="36">
        <v>5</v>
      </c>
      <c r="F25" s="37" t="s">
        <v>2</v>
      </c>
      <c r="G25" s="38">
        <v>4</v>
      </c>
      <c r="H25" s="37">
        <f t="shared" si="6"/>
        <v>375</v>
      </c>
      <c r="I25" s="39">
        <v>0.8</v>
      </c>
      <c r="J25" s="40">
        <v>8</v>
      </c>
      <c r="K25" s="1"/>
      <c r="L25" s="41"/>
      <c r="M25" s="42" t="s">
        <v>2</v>
      </c>
      <c r="N25" s="41"/>
      <c r="P25" s="43"/>
      <c r="Q25" s="1"/>
      <c r="R25" s="43">
        <f>IF(B25="SQUAT", (E25+IF(ISBLANK(L25),0,IF(L25&gt;E25,L25-E25,L25-E25)))*(G25+IF(ISBLANK(N25),0,IF(N25&gt;G25,N25-G25,N25-G25))),"")</f>
        <v>20</v>
      </c>
      <c r="S25" s="43">
        <f t="shared" ref="S25:S29" si="51">IF(B25="SQUAT",R25*($H25+IF(ISBLANK(P25),0,IF(P25&gt;H25,P25-H25,P25-H25))),"")</f>
        <v>7500</v>
      </c>
      <c r="T25" s="43" t="str">
        <f t="shared" ref="T25:T29" si="52">IF(B25="BENCH", (E25+IF(ISBLANK(L25),0,IF(L25&gt;E25,L25-E25,L25-E25)))*(G25+IF(ISBLANK(N25),0,IF(N25&gt;G25,N25-G25,N25-G25))),"")</f>
        <v/>
      </c>
      <c r="U25" s="43" t="str">
        <f t="shared" ref="U25:U29" si="53">IF(B25="BENCH",T25*(H25+IF(ISBLANK(P25),0,IF(P25&gt;H25,P25-H25,P25-H25))),"")</f>
        <v/>
      </c>
      <c r="V25" s="43" t="str">
        <f t="shared" ref="V25:V29" si="54">IF(B25="DEADLIFT", (E25+IF(ISBLANK(L25),0,IF(L25&gt;E25,L25-E25,L25-E25)))*(G25+IF(ISBLANK(N25),0,IF(N25&gt;G25,N25-G25,N25-G25))),"")</f>
        <v/>
      </c>
      <c r="W25" s="43" t="str">
        <f t="shared" ref="W25:W29" si="55">IF(B25="DEADLIFT",V25*(H25+IF(ISBLANK(P25),0,IF(P25&gt;H25,P25-H25,P25-H25))),"")</f>
        <v/>
      </c>
      <c r="Y25" s="19" t="str">
        <f>$B25</f>
        <v>SQUAT</v>
      </c>
      <c r="Z25" s="35" t="str">
        <f t="shared" si="34"/>
        <v>High Bar Squat</v>
      </c>
      <c r="AA25" s="36"/>
      <c r="AB25" s="36">
        <v>5</v>
      </c>
      <c r="AC25" s="37" t="s">
        <v>2</v>
      </c>
      <c r="AD25" s="38">
        <v>4</v>
      </c>
      <c r="AE25" s="37">
        <f t="shared" si="12"/>
        <v>385</v>
      </c>
      <c r="AF25" s="39">
        <v>0.82</v>
      </c>
      <c r="AG25" s="40">
        <v>8</v>
      </c>
      <c r="AH25" s="1"/>
      <c r="AI25" s="41"/>
      <c r="AJ25" s="42" t="s">
        <v>2</v>
      </c>
      <c r="AK25" s="41"/>
      <c r="AM25" s="43"/>
      <c r="AN25" s="1"/>
      <c r="AO25" s="43">
        <f>IF(Y25="SQUAT", (AB25+IF(ISBLANK(AI25),0,IF(AI25&gt;AB25,AI25-AB25,AI25-AB25)))*(AD25+IF(ISBLANK(AK25),0,IF(AK25&gt;AD25,AK25-AD25,AK25-AD25))),"")</f>
        <v>20</v>
      </c>
      <c r="AP25" s="43">
        <f t="shared" si="14"/>
        <v>7700</v>
      </c>
      <c r="AQ25" s="43" t="str">
        <f t="shared" ref="AQ25:AQ29" si="56">IF(Y25="BENCH", (AB25+IF(ISBLANK(AI25),0,IF(AI25&gt;AB25,AI25-AB25,AI25-AB25)))*(AD25+IF(ISBLANK(AK25),0,IF(AK25&gt;AD25,AK25-AD25,AK25-AD25))),"")</f>
        <v/>
      </c>
      <c r="AR25" s="43" t="str">
        <f t="shared" ref="AR25:AR29" si="57">IF(Y25="BENCH",AQ25*(AE25+IF(ISBLANK(AM25),0,IF(AM25&gt;AE25,AM25-AE25,AM25-AE25))),"")</f>
        <v/>
      </c>
      <c r="AS25" s="43" t="str">
        <f t="shared" ref="AS25:AS29" si="58">IF(Y25="DEADLIFT", (AB25+IF(ISBLANK(AI25),0,IF(AI25&gt;AB25,AI25-AB25,AI25-AB25)))*(AD25+IF(ISBLANK(AK25),0,IF(AK25&gt;AD25,AK25-AD25,AK25-AD25))),"")</f>
        <v/>
      </c>
      <c r="AT25" s="43" t="str">
        <f t="shared" ref="AT25:AT29" si="59">IF(Y25="DEADLIFT",AS25*(AE25+IF(ISBLANK(AM25),0,IF(AM25&gt;AE25,AM25-AE25,AM25-AE25))),"")</f>
        <v/>
      </c>
      <c r="AV25" s="19" t="str">
        <f t="shared" si="32"/>
        <v>SQUAT</v>
      </c>
      <c r="AW25" s="35" t="str">
        <f t="shared" si="3"/>
        <v>High Bar Squat</v>
      </c>
      <c r="AX25" s="36"/>
      <c r="AY25" s="36">
        <v>5</v>
      </c>
      <c r="AZ25" s="37" t="s">
        <v>2</v>
      </c>
      <c r="BA25" s="38">
        <v>4</v>
      </c>
      <c r="BB25" s="37">
        <f t="shared" si="19"/>
        <v>395</v>
      </c>
      <c r="BC25" s="39">
        <v>0.84</v>
      </c>
      <c r="BD25" s="40">
        <v>8</v>
      </c>
      <c r="BE25" s="1"/>
      <c r="BF25" s="41"/>
      <c r="BG25" s="42" t="s">
        <v>2</v>
      </c>
      <c r="BH25" s="41"/>
      <c r="BJ25" s="43"/>
      <c r="BK25" s="1"/>
      <c r="BL25" s="43">
        <f>IF(AV25="SQUAT", (AY25+IF(ISBLANK(BF25),0,IF(BF25&gt;AY25,BF25-AY25,BF25-AY25)))*(BA25+IF(ISBLANK(BH25),0,IF(BH25&gt;BA25,BH25-BA25,BH25-BA25))),"")</f>
        <v>20</v>
      </c>
      <c r="BM25" s="43">
        <f t="shared" si="20"/>
        <v>7900</v>
      </c>
      <c r="BN25" s="43" t="str">
        <f t="shared" ref="BN25:BN29" si="60">IF(AV25="BENCH", (AY25+IF(ISBLANK(BF25),0,IF(BF25&gt;AY25,BF25-AY25,BF25-AY25)))*(BA25+IF(ISBLANK(BH25),0,IF(BH25&gt;BA25,BH25-BA25,BH25-BA25))),"")</f>
        <v/>
      </c>
      <c r="BO25" s="43" t="str">
        <f t="shared" ref="BO25:BO29" si="61">IF(AV25="BENCH",BN25*(BB25+IF(ISBLANK(BJ25),0,IF(BJ25&gt;BB25,BJ25-BB25,BJ25-BB25))),"")</f>
        <v/>
      </c>
      <c r="BP25" s="43" t="str">
        <f t="shared" ref="BP25:BP29" si="62">IF(AV25="DEADLIFT", (AY25+IF(ISBLANK(BF25),0,IF(BF25&gt;AY25,BF25-AY25,BF25-AY25)))*(BA25+IF(ISBLANK(BH25),0,IF(BH25&gt;BA25,BH25-BA25,BH25-BA25))),"")</f>
        <v/>
      </c>
      <c r="BQ25" s="43" t="str">
        <f t="shared" ref="BQ25:BQ29" si="63">IF(AV25="DEADLIFT",BP25*(BB25+IF(ISBLANK(BJ25),0,IF(BJ25&gt;BB25,BJ25-BB25,BJ25-BB25))),"")</f>
        <v/>
      </c>
      <c r="BS25" s="19" t="str">
        <f t="shared" si="33"/>
        <v>SQUAT</v>
      </c>
      <c r="BT25" s="35" t="str">
        <f t="shared" si="5"/>
        <v>High Bar Squat</v>
      </c>
      <c r="BU25" s="36"/>
      <c r="BV25" s="36">
        <v>5</v>
      </c>
      <c r="BW25" s="37" t="s">
        <v>2</v>
      </c>
      <c r="BX25" s="38">
        <v>4</v>
      </c>
      <c r="BY25" s="37">
        <f t="shared" si="25"/>
        <v>405</v>
      </c>
      <c r="BZ25" s="39">
        <v>0.86</v>
      </c>
      <c r="CA25" s="40">
        <v>8</v>
      </c>
      <c r="CB25" s="1"/>
      <c r="CC25" s="41"/>
      <c r="CD25" s="42" t="s">
        <v>2</v>
      </c>
      <c r="CE25" s="41"/>
      <c r="CG25" s="43"/>
      <c r="CH25" s="1"/>
      <c r="CI25" s="43">
        <f>IF(BS25="SQUAT", (BV25+IF(ISBLANK(CC25),0,IF(CC25&gt;BV25,CC25-BV25,CC25-BV25)))*(BX25+IF(ISBLANK(CE25),0,IF(CE25&gt;BX25,CE25-BX25,CE25-BX25))),"")</f>
        <v>20</v>
      </c>
      <c r="CJ25" s="43">
        <f t="shared" si="27"/>
        <v>8100</v>
      </c>
      <c r="CK25" s="43" t="str">
        <f t="shared" ref="CK25:CK29" si="64">IF(BS25="BENCH", (BV25+IF(ISBLANK(CC25),0,IF(CC25&gt;BV25,CC25-BV25,CC25-BV25)))*(BX25+IF(ISBLANK(CE25),0,IF(CE25&gt;BX25,CE25-BX25,CE25-BX25))),"")</f>
        <v/>
      </c>
      <c r="CL25" s="43" t="str">
        <f t="shared" ref="CL25:CL29" si="65">IF(BS25="BENCH",CK25*(BY25+IF(ISBLANK(CG25),0,IF(CG25&gt;BY25,CG25-BY25,CG25-BY25))),"")</f>
        <v/>
      </c>
      <c r="CM25" s="43" t="str">
        <f t="shared" ref="CM25:CM29" si="66">IF(BS25="DEADLIFT", (BV25+IF(ISBLANK(CC25),0,IF(CC25&gt;BV25,CC25-BV25,CC25-BV25)))*(BX25+IF(ISBLANK(CE25),0,IF(CE25&gt;BX25,CE25-BX25,CE25-BX25))),"")</f>
        <v/>
      </c>
      <c r="CN25" s="43" t="str">
        <f t="shared" ref="CN25:CN29" si="67">IF(BS25="DEADLIFT",CM25*(BY25+IF(ISBLANK(CG25),0,IF(CG25&gt;BY25,CG25-BY25,CG25-BY25))),"")</f>
        <v/>
      </c>
    </row>
    <row r="26" spans="2:92">
      <c r="B26" s="19" t="s">
        <v>12</v>
      </c>
      <c r="C26" s="44" t="s">
        <v>32</v>
      </c>
      <c r="D26" s="5"/>
      <c r="E26" s="5">
        <v>1</v>
      </c>
      <c r="F26" s="3" t="s">
        <v>2</v>
      </c>
      <c r="G26" s="13">
        <v>4</v>
      </c>
      <c r="H26" s="3">
        <f t="shared" si="6"/>
        <v>375</v>
      </c>
      <c r="I26" s="39">
        <v>0.8</v>
      </c>
      <c r="J26" s="40">
        <v>8</v>
      </c>
      <c r="K26" s="1"/>
      <c r="L26" s="41"/>
      <c r="M26" s="42" t="s">
        <v>2</v>
      </c>
      <c r="N26" s="41"/>
      <c r="P26" s="43"/>
      <c r="Q26" s="1"/>
      <c r="R26" s="43">
        <f t="shared" ref="R26:R29" si="68">IF(B26="SQUAT", (E26+IF(ISBLANK(L26),0,IF(L26&gt;E26,L26-E26,L26-E26)))*(G26+IF(ISBLANK(N26),0,IF(N26&gt;G26,N26-G26,N26-G26))),"")</f>
        <v>4</v>
      </c>
      <c r="S26" s="43">
        <f t="shared" si="51"/>
        <v>1500</v>
      </c>
      <c r="T26" s="43" t="str">
        <f t="shared" si="52"/>
        <v/>
      </c>
      <c r="U26" s="43" t="str">
        <f t="shared" si="53"/>
        <v/>
      </c>
      <c r="V26" s="43" t="str">
        <f t="shared" si="54"/>
        <v/>
      </c>
      <c r="W26" s="43" t="str">
        <f t="shared" si="55"/>
        <v/>
      </c>
      <c r="Y26" s="19" t="str">
        <f>$B26</f>
        <v>SQUAT</v>
      </c>
      <c r="Z26" s="44" t="str">
        <f t="shared" si="34"/>
        <v>Squat AMRAP</v>
      </c>
      <c r="AA26" s="5"/>
      <c r="AB26" s="5">
        <v>1</v>
      </c>
      <c r="AC26" s="3" t="s">
        <v>2</v>
      </c>
      <c r="AD26" s="13">
        <v>4</v>
      </c>
      <c r="AE26" s="3">
        <f t="shared" si="12"/>
        <v>385</v>
      </c>
      <c r="AF26" s="39">
        <v>0.82</v>
      </c>
      <c r="AG26" s="40">
        <v>8</v>
      </c>
      <c r="AH26" s="1"/>
      <c r="AI26" s="41"/>
      <c r="AJ26" s="42" t="s">
        <v>2</v>
      </c>
      <c r="AK26" s="41"/>
      <c r="AM26" s="43"/>
      <c r="AN26" s="1"/>
      <c r="AO26" s="43">
        <f t="shared" ref="AO26:AO29" si="69">IF(Y26="SQUAT", (AB26+IF(ISBLANK(AI26),0,IF(AI26&gt;AB26,AI26-AB26,AI26-AB26)))*(AD26+IF(ISBLANK(AK26),0,IF(AK26&gt;AD26,AK26-AD26,AK26-AD26))),"")</f>
        <v>4</v>
      </c>
      <c r="AP26" s="43">
        <f t="shared" si="14"/>
        <v>1540</v>
      </c>
      <c r="AQ26" s="43" t="str">
        <f t="shared" si="56"/>
        <v/>
      </c>
      <c r="AR26" s="43" t="str">
        <f t="shared" si="57"/>
        <v/>
      </c>
      <c r="AS26" s="43" t="str">
        <f t="shared" si="58"/>
        <v/>
      </c>
      <c r="AT26" s="43" t="str">
        <f t="shared" si="59"/>
        <v/>
      </c>
      <c r="AV26" s="19" t="str">
        <f t="shared" si="32"/>
        <v>SQUAT</v>
      </c>
      <c r="AW26" s="44" t="str">
        <f t="shared" si="3"/>
        <v>Squat AMRAP</v>
      </c>
      <c r="AX26" s="5"/>
      <c r="AY26" s="5">
        <v>1</v>
      </c>
      <c r="AZ26" s="3" t="s">
        <v>2</v>
      </c>
      <c r="BA26" s="13">
        <v>4</v>
      </c>
      <c r="BB26" s="3">
        <f t="shared" si="19"/>
        <v>395</v>
      </c>
      <c r="BC26" s="39">
        <v>0.84</v>
      </c>
      <c r="BD26" s="40">
        <v>8</v>
      </c>
      <c r="BE26" s="1"/>
      <c r="BF26" s="41"/>
      <c r="BG26" s="42" t="s">
        <v>2</v>
      </c>
      <c r="BH26" s="41"/>
      <c r="BJ26" s="43"/>
      <c r="BK26" s="1"/>
      <c r="BL26" s="43">
        <f t="shared" ref="BL26:BL29" si="70">IF(AV26="SQUAT", (AY26+IF(ISBLANK(BF26),0,IF(BF26&gt;AY26,BF26-AY26,BF26-AY26)))*(BA26+IF(ISBLANK(BH26),0,IF(BH26&gt;BA26,BH26-BA26,BH26-BA26))),"")</f>
        <v>4</v>
      </c>
      <c r="BM26" s="43">
        <f t="shared" si="20"/>
        <v>1580</v>
      </c>
      <c r="BN26" s="43" t="str">
        <f t="shared" si="60"/>
        <v/>
      </c>
      <c r="BO26" s="43" t="str">
        <f t="shared" si="61"/>
        <v/>
      </c>
      <c r="BP26" s="43" t="str">
        <f t="shared" si="62"/>
        <v/>
      </c>
      <c r="BQ26" s="43" t="str">
        <f t="shared" si="63"/>
        <v/>
      </c>
      <c r="BS26" s="19" t="str">
        <f t="shared" si="33"/>
        <v>SQUAT</v>
      </c>
      <c r="BT26" s="44" t="str">
        <f t="shared" si="5"/>
        <v>Squat AMRAP</v>
      </c>
      <c r="BU26" s="5"/>
      <c r="BV26" s="5">
        <v>1</v>
      </c>
      <c r="BW26" s="3" t="s">
        <v>2</v>
      </c>
      <c r="BX26" s="13">
        <v>4</v>
      </c>
      <c r="BY26" s="3">
        <f t="shared" si="25"/>
        <v>405</v>
      </c>
      <c r="BZ26" s="39">
        <v>0.86</v>
      </c>
      <c r="CA26" s="40">
        <v>8</v>
      </c>
      <c r="CB26" s="1"/>
      <c r="CC26" s="41"/>
      <c r="CD26" s="42" t="s">
        <v>2</v>
      </c>
      <c r="CE26" s="41"/>
      <c r="CG26" s="43"/>
      <c r="CH26" s="1"/>
      <c r="CI26" s="43">
        <f t="shared" ref="CI26:CI29" si="71">IF(BS26="SQUAT", (BV26+IF(ISBLANK(CC26),0,IF(CC26&gt;BV26,CC26-BV26,CC26-BV26)))*(BX26+IF(ISBLANK(CE26),0,IF(CE26&gt;BX26,CE26-BX26,CE26-BX26))),"")</f>
        <v>4</v>
      </c>
      <c r="CJ26" s="43">
        <f t="shared" si="27"/>
        <v>1620</v>
      </c>
      <c r="CK26" s="43" t="str">
        <f t="shared" si="64"/>
        <v/>
      </c>
      <c r="CL26" s="43" t="str">
        <f t="shared" si="65"/>
        <v/>
      </c>
      <c r="CM26" s="43" t="str">
        <f t="shared" si="66"/>
        <v/>
      </c>
      <c r="CN26" s="43" t="str">
        <f t="shared" si="67"/>
        <v/>
      </c>
    </row>
    <row r="27" spans="2:92">
      <c r="B27" s="19" t="s">
        <v>24</v>
      </c>
      <c r="C27" s="35" t="s">
        <v>33</v>
      </c>
      <c r="D27" s="36"/>
      <c r="E27" s="36">
        <v>4</v>
      </c>
      <c r="F27" s="37" t="s">
        <v>2</v>
      </c>
      <c r="G27" s="38">
        <v>6</v>
      </c>
      <c r="H27" s="37" t="str">
        <f t="shared" si="6"/>
        <v xml:space="preserve"> </v>
      </c>
      <c r="I27" s="39"/>
      <c r="J27" s="40">
        <v>8</v>
      </c>
      <c r="K27" s="1"/>
      <c r="L27" s="41"/>
      <c r="M27" s="42" t="s">
        <v>2</v>
      </c>
      <c r="N27" s="41"/>
      <c r="P27" s="43"/>
      <c r="Q27" s="1"/>
      <c r="R27" s="43" t="str">
        <f t="shared" si="68"/>
        <v/>
      </c>
      <c r="S27" s="43" t="str">
        <f t="shared" si="51"/>
        <v/>
      </c>
      <c r="T27" s="43" t="str">
        <f t="shared" si="52"/>
        <v/>
      </c>
      <c r="U27" s="43" t="str">
        <f t="shared" si="53"/>
        <v/>
      </c>
      <c r="V27" s="43" t="str">
        <f t="shared" si="54"/>
        <v/>
      </c>
      <c r="W27" s="43" t="str">
        <f t="shared" si="55"/>
        <v/>
      </c>
      <c r="Y27" s="19" t="str">
        <f>$B27</f>
        <v>ACC</v>
      </c>
      <c r="Z27" s="35" t="str">
        <f t="shared" si="34"/>
        <v>Bent Row</v>
      </c>
      <c r="AA27" s="36"/>
      <c r="AB27" s="36">
        <v>4</v>
      </c>
      <c r="AC27" s="37" t="s">
        <v>2</v>
      </c>
      <c r="AD27" s="38">
        <v>6</v>
      </c>
      <c r="AE27" s="37" t="str">
        <f t="shared" si="12"/>
        <v xml:space="preserve"> </v>
      </c>
      <c r="AF27" s="39"/>
      <c r="AG27" s="40">
        <v>8</v>
      </c>
      <c r="AH27" s="1"/>
      <c r="AI27" s="41"/>
      <c r="AJ27" s="42" t="s">
        <v>2</v>
      </c>
      <c r="AK27" s="41"/>
      <c r="AM27" s="43"/>
      <c r="AN27" s="1"/>
      <c r="AO27" s="43" t="str">
        <f t="shared" si="69"/>
        <v/>
      </c>
      <c r="AP27" s="43" t="str">
        <f t="shared" si="14"/>
        <v/>
      </c>
      <c r="AQ27" s="43" t="str">
        <f t="shared" si="56"/>
        <v/>
      </c>
      <c r="AR27" s="43" t="str">
        <f t="shared" si="57"/>
        <v/>
      </c>
      <c r="AS27" s="43" t="str">
        <f t="shared" si="58"/>
        <v/>
      </c>
      <c r="AT27" s="43" t="str">
        <f t="shared" si="59"/>
        <v/>
      </c>
      <c r="AV27" s="19" t="str">
        <f t="shared" si="32"/>
        <v>ACC</v>
      </c>
      <c r="AW27" s="35" t="str">
        <f t="shared" si="3"/>
        <v>Bent Row</v>
      </c>
      <c r="AX27" s="36"/>
      <c r="AY27" s="36">
        <v>4</v>
      </c>
      <c r="AZ27" s="37" t="s">
        <v>2</v>
      </c>
      <c r="BA27" s="38">
        <v>6</v>
      </c>
      <c r="BB27" s="37" t="str">
        <f t="shared" si="19"/>
        <v xml:space="preserve"> </v>
      </c>
      <c r="BC27" s="39"/>
      <c r="BD27" s="40">
        <v>8</v>
      </c>
      <c r="BE27" s="1"/>
      <c r="BF27" s="41"/>
      <c r="BG27" s="42" t="s">
        <v>2</v>
      </c>
      <c r="BH27" s="41"/>
      <c r="BJ27" s="43"/>
      <c r="BK27" s="1"/>
      <c r="BL27" s="43" t="str">
        <f t="shared" si="70"/>
        <v/>
      </c>
      <c r="BM27" s="43" t="str">
        <f t="shared" si="20"/>
        <v/>
      </c>
      <c r="BN27" s="43" t="str">
        <f t="shared" si="60"/>
        <v/>
      </c>
      <c r="BO27" s="43" t="str">
        <f t="shared" si="61"/>
        <v/>
      </c>
      <c r="BP27" s="43" t="str">
        <f t="shared" si="62"/>
        <v/>
      </c>
      <c r="BQ27" s="43" t="str">
        <f t="shared" si="63"/>
        <v/>
      </c>
      <c r="BS27" s="19" t="str">
        <f t="shared" si="33"/>
        <v>ACC</v>
      </c>
      <c r="BT27" s="35" t="str">
        <f t="shared" si="5"/>
        <v>Bent Row</v>
      </c>
      <c r="BU27" s="36"/>
      <c r="BV27" s="36">
        <v>4</v>
      </c>
      <c r="BW27" s="37" t="s">
        <v>2</v>
      </c>
      <c r="BX27" s="38">
        <v>6</v>
      </c>
      <c r="BY27" s="37" t="str">
        <f t="shared" si="25"/>
        <v xml:space="preserve"> </v>
      </c>
      <c r="BZ27" s="39"/>
      <c r="CA27" s="40">
        <v>8</v>
      </c>
      <c r="CB27" s="1"/>
      <c r="CC27" s="41"/>
      <c r="CD27" s="42" t="s">
        <v>2</v>
      </c>
      <c r="CE27" s="41"/>
      <c r="CG27" s="43"/>
      <c r="CH27" s="1"/>
      <c r="CI27" s="43" t="str">
        <f t="shared" si="71"/>
        <v/>
      </c>
      <c r="CJ27" s="43" t="str">
        <f t="shared" si="27"/>
        <v/>
      </c>
      <c r="CK27" s="43" t="str">
        <f t="shared" si="64"/>
        <v/>
      </c>
      <c r="CL27" s="43" t="str">
        <f t="shared" si="65"/>
        <v/>
      </c>
      <c r="CM27" s="43" t="str">
        <f t="shared" si="66"/>
        <v/>
      </c>
      <c r="CN27" s="43" t="str">
        <f t="shared" si="67"/>
        <v/>
      </c>
    </row>
    <row r="28" spans="2:92">
      <c r="B28" s="19" t="s">
        <v>24</v>
      </c>
      <c r="C28" s="44" t="s">
        <v>34</v>
      </c>
      <c r="D28" s="5"/>
      <c r="E28" s="5">
        <v>3</v>
      </c>
      <c r="F28" s="3" t="s">
        <v>2</v>
      </c>
      <c r="G28" s="13">
        <v>10</v>
      </c>
      <c r="H28" s="3" t="str">
        <f t="shared" si="6"/>
        <v xml:space="preserve"> </v>
      </c>
      <c r="I28" s="39"/>
      <c r="J28" s="40">
        <v>9</v>
      </c>
      <c r="K28" s="1"/>
      <c r="L28" s="41"/>
      <c r="M28" s="42" t="s">
        <v>2</v>
      </c>
      <c r="N28" s="41"/>
      <c r="P28" s="43"/>
      <c r="Q28" s="1"/>
      <c r="R28" s="43" t="str">
        <f t="shared" si="68"/>
        <v/>
      </c>
      <c r="S28" s="43" t="str">
        <f t="shared" si="51"/>
        <v/>
      </c>
      <c r="T28" s="43" t="str">
        <f t="shared" si="52"/>
        <v/>
      </c>
      <c r="U28" s="43" t="str">
        <f t="shared" si="53"/>
        <v/>
      </c>
      <c r="V28" s="43" t="str">
        <f t="shared" si="54"/>
        <v/>
      </c>
      <c r="W28" s="43" t="str">
        <f t="shared" si="55"/>
        <v/>
      </c>
      <c r="Y28" s="19" t="str">
        <f>$B28</f>
        <v>ACC</v>
      </c>
      <c r="Z28" s="44" t="str">
        <f t="shared" si="34"/>
        <v>Tricep Pushdowns</v>
      </c>
      <c r="AA28" s="5"/>
      <c r="AB28" s="5">
        <v>3</v>
      </c>
      <c r="AC28" s="3" t="s">
        <v>2</v>
      </c>
      <c r="AD28" s="13">
        <v>10</v>
      </c>
      <c r="AE28" s="3" t="str">
        <f t="shared" si="12"/>
        <v xml:space="preserve"> </v>
      </c>
      <c r="AF28" s="39"/>
      <c r="AG28" s="40">
        <v>9</v>
      </c>
      <c r="AH28" s="1"/>
      <c r="AI28" s="41"/>
      <c r="AJ28" s="42" t="s">
        <v>2</v>
      </c>
      <c r="AK28" s="41"/>
      <c r="AM28" s="43"/>
      <c r="AN28" s="1"/>
      <c r="AO28" s="43" t="str">
        <f t="shared" si="69"/>
        <v/>
      </c>
      <c r="AP28" s="43" t="str">
        <f t="shared" si="14"/>
        <v/>
      </c>
      <c r="AQ28" s="43" t="str">
        <f t="shared" si="56"/>
        <v/>
      </c>
      <c r="AR28" s="43" t="str">
        <f t="shared" si="57"/>
        <v/>
      </c>
      <c r="AS28" s="43" t="str">
        <f t="shared" si="58"/>
        <v/>
      </c>
      <c r="AT28" s="43" t="str">
        <f t="shared" si="59"/>
        <v/>
      </c>
      <c r="AV28" s="19" t="str">
        <f t="shared" si="32"/>
        <v>ACC</v>
      </c>
      <c r="AW28" s="44" t="str">
        <f t="shared" si="3"/>
        <v>Tricep Pushdowns</v>
      </c>
      <c r="AX28" s="5"/>
      <c r="AY28" s="5">
        <v>3</v>
      </c>
      <c r="AZ28" s="3" t="s">
        <v>2</v>
      </c>
      <c r="BA28" s="13">
        <v>10</v>
      </c>
      <c r="BB28" s="3" t="str">
        <f t="shared" si="19"/>
        <v xml:space="preserve"> </v>
      </c>
      <c r="BC28" s="39"/>
      <c r="BD28" s="40">
        <v>9</v>
      </c>
      <c r="BE28" s="1"/>
      <c r="BF28" s="41"/>
      <c r="BG28" s="42" t="s">
        <v>2</v>
      </c>
      <c r="BH28" s="41"/>
      <c r="BJ28" s="43"/>
      <c r="BK28" s="1"/>
      <c r="BL28" s="43" t="str">
        <f t="shared" si="70"/>
        <v/>
      </c>
      <c r="BM28" s="43" t="str">
        <f t="shared" si="20"/>
        <v/>
      </c>
      <c r="BN28" s="43" t="str">
        <f t="shared" si="60"/>
        <v/>
      </c>
      <c r="BO28" s="43" t="str">
        <f t="shared" si="61"/>
        <v/>
      </c>
      <c r="BP28" s="43" t="str">
        <f t="shared" si="62"/>
        <v/>
      </c>
      <c r="BQ28" s="43" t="str">
        <f t="shared" si="63"/>
        <v/>
      </c>
      <c r="BS28" s="19" t="str">
        <f t="shared" si="33"/>
        <v>ACC</v>
      </c>
      <c r="BT28" s="44" t="str">
        <f t="shared" si="5"/>
        <v>Tricep Pushdowns</v>
      </c>
      <c r="BU28" s="5"/>
      <c r="BV28" s="5">
        <v>3</v>
      </c>
      <c r="BW28" s="3" t="s">
        <v>2</v>
      </c>
      <c r="BX28" s="13">
        <v>10</v>
      </c>
      <c r="BY28" s="3" t="str">
        <f t="shared" si="25"/>
        <v xml:space="preserve"> </v>
      </c>
      <c r="BZ28" s="39"/>
      <c r="CA28" s="40">
        <v>9</v>
      </c>
      <c r="CB28" s="1"/>
      <c r="CC28" s="41"/>
      <c r="CD28" s="42" t="s">
        <v>2</v>
      </c>
      <c r="CE28" s="41"/>
      <c r="CG28" s="43"/>
      <c r="CH28" s="1"/>
      <c r="CI28" s="43" t="str">
        <f t="shared" si="71"/>
        <v/>
      </c>
      <c r="CJ28" s="43" t="str">
        <f t="shared" si="27"/>
        <v/>
      </c>
      <c r="CK28" s="43" t="str">
        <f t="shared" si="64"/>
        <v/>
      </c>
      <c r="CL28" s="43" t="str">
        <f t="shared" si="65"/>
        <v/>
      </c>
      <c r="CM28" s="43" t="str">
        <f t="shared" si="66"/>
        <v/>
      </c>
      <c r="CN28" s="43" t="str">
        <f t="shared" si="67"/>
        <v/>
      </c>
    </row>
    <row r="29" spans="2:92">
      <c r="B29" s="19" t="s">
        <v>24</v>
      </c>
      <c r="C29" s="35"/>
      <c r="D29" s="36"/>
      <c r="E29" s="36"/>
      <c r="F29" s="37" t="s">
        <v>2</v>
      </c>
      <c r="G29" s="38"/>
      <c r="H29" s="37" t="str">
        <f t="shared" si="6"/>
        <v xml:space="preserve"> </v>
      </c>
      <c r="I29" s="39"/>
      <c r="J29" s="40"/>
      <c r="K29" s="1"/>
      <c r="L29" s="41"/>
      <c r="M29" s="42" t="s">
        <v>2</v>
      </c>
      <c r="N29" s="41"/>
      <c r="P29" s="43"/>
      <c r="Q29" s="1"/>
      <c r="R29" s="43" t="str">
        <f t="shared" si="68"/>
        <v/>
      </c>
      <c r="S29" s="43" t="str">
        <f t="shared" si="51"/>
        <v/>
      </c>
      <c r="T29" s="43" t="str">
        <f t="shared" si="52"/>
        <v/>
      </c>
      <c r="U29" s="43" t="str">
        <f t="shared" si="53"/>
        <v/>
      </c>
      <c r="V29" s="43" t="str">
        <f t="shared" si="54"/>
        <v/>
      </c>
      <c r="W29" s="43" t="str">
        <f t="shared" si="55"/>
        <v/>
      </c>
      <c r="Y29" s="19" t="str">
        <f>$B29</f>
        <v>ACC</v>
      </c>
      <c r="Z29" s="35" t="str">
        <f t="shared" si="34"/>
        <v/>
      </c>
      <c r="AA29" s="36"/>
      <c r="AB29" s="36"/>
      <c r="AC29" s="37" t="s">
        <v>2</v>
      </c>
      <c r="AD29" s="38"/>
      <c r="AE29" s="37" t="str">
        <f t="shared" si="12"/>
        <v xml:space="preserve"> </v>
      </c>
      <c r="AF29" s="39"/>
      <c r="AG29" s="40"/>
      <c r="AH29" s="1"/>
      <c r="AI29" s="41"/>
      <c r="AJ29" s="42" t="s">
        <v>2</v>
      </c>
      <c r="AK29" s="41"/>
      <c r="AM29" s="43"/>
      <c r="AN29" s="1"/>
      <c r="AO29" s="43" t="str">
        <f t="shared" si="69"/>
        <v/>
      </c>
      <c r="AP29" s="43" t="str">
        <f t="shared" si="14"/>
        <v/>
      </c>
      <c r="AQ29" s="43" t="str">
        <f t="shared" si="56"/>
        <v/>
      </c>
      <c r="AR29" s="43" t="str">
        <f t="shared" si="57"/>
        <v/>
      </c>
      <c r="AS29" s="43" t="str">
        <f t="shared" si="58"/>
        <v/>
      </c>
      <c r="AT29" s="43" t="str">
        <f t="shared" si="59"/>
        <v/>
      </c>
      <c r="AV29" s="19" t="str">
        <f t="shared" si="32"/>
        <v>ACC</v>
      </c>
      <c r="AW29" s="35" t="str">
        <f t="shared" si="3"/>
        <v/>
      </c>
      <c r="AX29" s="36"/>
      <c r="AY29" s="36"/>
      <c r="AZ29" s="37" t="s">
        <v>2</v>
      </c>
      <c r="BA29" s="38"/>
      <c r="BB29" s="37" t="str">
        <f t="shared" si="19"/>
        <v xml:space="preserve"> </v>
      </c>
      <c r="BC29" s="39"/>
      <c r="BD29" s="40"/>
      <c r="BE29" s="1"/>
      <c r="BF29" s="41"/>
      <c r="BG29" s="42" t="s">
        <v>2</v>
      </c>
      <c r="BH29" s="41"/>
      <c r="BJ29" s="43"/>
      <c r="BK29" s="1"/>
      <c r="BL29" s="43" t="str">
        <f t="shared" si="70"/>
        <v/>
      </c>
      <c r="BM29" s="43" t="str">
        <f t="shared" si="20"/>
        <v/>
      </c>
      <c r="BN29" s="43" t="str">
        <f t="shared" si="60"/>
        <v/>
      </c>
      <c r="BO29" s="43" t="str">
        <f t="shared" si="61"/>
        <v/>
      </c>
      <c r="BP29" s="43" t="str">
        <f t="shared" si="62"/>
        <v/>
      </c>
      <c r="BQ29" s="43" t="str">
        <f t="shared" si="63"/>
        <v/>
      </c>
      <c r="BS29" s="19" t="str">
        <f t="shared" si="33"/>
        <v>ACC</v>
      </c>
      <c r="BT29" s="35" t="str">
        <f t="shared" si="5"/>
        <v/>
      </c>
      <c r="BU29" s="36"/>
      <c r="BV29" s="36"/>
      <c r="BW29" s="37" t="s">
        <v>2</v>
      </c>
      <c r="BX29" s="38"/>
      <c r="BY29" s="37" t="str">
        <f t="shared" si="25"/>
        <v xml:space="preserve"> </v>
      </c>
      <c r="BZ29" s="39"/>
      <c r="CA29" s="40"/>
      <c r="CB29" s="1"/>
      <c r="CC29" s="41"/>
      <c r="CD29" s="42" t="s">
        <v>2</v>
      </c>
      <c r="CE29" s="41"/>
      <c r="CG29" s="43"/>
      <c r="CH29" s="1"/>
      <c r="CI29" s="43" t="str">
        <f t="shared" si="71"/>
        <v/>
      </c>
      <c r="CJ29" s="43" t="str">
        <f t="shared" si="27"/>
        <v/>
      </c>
      <c r="CK29" s="43" t="str">
        <f t="shared" si="64"/>
        <v/>
      </c>
      <c r="CL29" s="43" t="str">
        <f t="shared" si="65"/>
        <v/>
      </c>
      <c r="CM29" s="43" t="str">
        <f t="shared" si="66"/>
        <v/>
      </c>
      <c r="CN29" s="43" t="str">
        <f t="shared" si="67"/>
        <v/>
      </c>
    </row>
    <row r="30" spans="2:92">
      <c r="C30" s="44"/>
      <c r="E30" s="5"/>
      <c r="G30" s="13"/>
      <c r="I30" s="48"/>
      <c r="J30" s="49"/>
      <c r="K30" s="50"/>
      <c r="L30" s="51"/>
      <c r="M30" s="52"/>
      <c r="N30" s="51"/>
      <c r="O30" s="12"/>
      <c r="P30" s="12"/>
      <c r="Q30" s="50"/>
      <c r="R30" s="1"/>
      <c r="Y30" s="19"/>
      <c r="Z30" s="44"/>
      <c r="AB30" s="5"/>
      <c r="AD30" s="13"/>
      <c r="AF30" s="48"/>
      <c r="AG30" s="49"/>
      <c r="AH30" s="50"/>
      <c r="AI30" s="51"/>
      <c r="AJ30" s="52"/>
      <c r="AK30" s="51"/>
      <c r="AL30" s="12"/>
      <c r="AM30" s="12"/>
      <c r="AN30" s="50"/>
      <c r="AO30" s="1"/>
      <c r="AV30" s="19"/>
      <c r="AW30" s="44"/>
      <c r="AY30" s="5"/>
      <c r="BA30" s="13"/>
      <c r="BC30" s="48"/>
      <c r="BD30" s="49"/>
      <c r="BE30" s="50"/>
      <c r="BF30" s="51"/>
      <c r="BG30" s="52"/>
      <c r="BH30" s="51"/>
      <c r="BI30" s="12"/>
      <c r="BJ30" s="12"/>
      <c r="BK30" s="50"/>
      <c r="BL30" s="1"/>
      <c r="BS30" s="19"/>
      <c r="BT30" s="44"/>
      <c r="BV30" s="5"/>
      <c r="BX30" s="13"/>
      <c r="BZ30" s="48"/>
      <c r="CA30" s="49"/>
      <c r="CB30" s="50"/>
      <c r="CC30" s="51"/>
      <c r="CD30" s="52"/>
      <c r="CE30" s="51"/>
      <c r="CF30" s="12"/>
      <c r="CG30" s="12"/>
      <c r="CH30" s="50"/>
      <c r="CI30" s="1"/>
    </row>
    <row r="31" spans="2:92">
      <c r="B31" s="20" t="s">
        <v>35</v>
      </c>
      <c r="C31" s="44"/>
      <c r="E31" s="5"/>
      <c r="G31" s="13"/>
      <c r="K31" s="1"/>
      <c r="L31" s="1"/>
      <c r="M31" s="1"/>
      <c r="N31" s="1"/>
      <c r="O31" s="1"/>
      <c r="P31" s="1"/>
      <c r="Q31" s="1"/>
      <c r="R31" s="1"/>
      <c r="Y31" s="20" t="s">
        <v>35</v>
      </c>
      <c r="Z31" s="44"/>
      <c r="AB31" s="5"/>
      <c r="AD31" s="13"/>
      <c r="AH31" s="1"/>
      <c r="AI31" s="1"/>
      <c r="AK31" s="1"/>
      <c r="AL31" s="1"/>
      <c r="AM31" s="1"/>
      <c r="AN31" s="1"/>
      <c r="AO31" s="1"/>
      <c r="AV31" s="20" t="s">
        <v>35</v>
      </c>
      <c r="AW31" s="44"/>
      <c r="AY31" s="5"/>
      <c r="BA31" s="13"/>
      <c r="BE31" s="1"/>
      <c r="BF31" s="1"/>
      <c r="BG31" s="1"/>
      <c r="BH31" s="1"/>
      <c r="BI31" s="1"/>
      <c r="BJ31" s="1"/>
      <c r="BK31" s="1"/>
      <c r="BL31" s="1"/>
      <c r="BS31" s="20" t="s">
        <v>35</v>
      </c>
      <c r="BT31" s="44"/>
      <c r="BV31" s="5"/>
      <c r="BX31" s="13"/>
      <c r="CB31" s="1"/>
      <c r="CC31" s="1"/>
      <c r="CD31" s="1"/>
      <c r="CE31" s="1"/>
      <c r="CF31" s="1"/>
      <c r="CG31" s="1"/>
      <c r="CH31" s="1"/>
      <c r="CI31" s="1"/>
    </row>
    <row r="32" spans="2:92">
      <c r="B32" s="19" t="s">
        <v>12</v>
      </c>
      <c r="C32" s="35" t="s">
        <v>36</v>
      </c>
      <c r="D32" s="36"/>
      <c r="E32" s="36">
        <v>2</v>
      </c>
      <c r="F32" s="37" t="s">
        <v>2</v>
      </c>
      <c r="G32" s="38">
        <v>1</v>
      </c>
      <c r="H32" s="37">
        <f t="shared" si="6"/>
        <v>375</v>
      </c>
      <c r="I32" s="39">
        <v>0.8</v>
      </c>
      <c r="J32" s="40">
        <v>8</v>
      </c>
      <c r="K32" s="1"/>
      <c r="L32" s="41"/>
      <c r="M32" s="42" t="s">
        <v>2</v>
      </c>
      <c r="N32" s="41"/>
      <c r="P32" s="43"/>
      <c r="Q32" s="1"/>
      <c r="R32" s="43">
        <f t="shared" ref="R32:R36" si="72">IF(B32="SQUAT", (E32+IF(ISBLANK(L32),0,IF(L32&gt;E32,L32-E32,L32-E32)))*(G32+IF(ISBLANK(N32),0,IF(N32&gt;G32,N32-G32,N32-G32))),"")</f>
        <v>2</v>
      </c>
      <c r="S32" s="43">
        <f>IF(B32="SQUAT",R32*($H32+IF(ISBLANK(P32),0,IF(P32&gt;H32,P32-H32,P32-H32))),"")</f>
        <v>750</v>
      </c>
      <c r="T32" s="43" t="str">
        <f>IF(B32="BENCH", (E32+IF(ISBLANK(L32),0,IF(L32&gt;E32,L32-E32,L32-E32)))*(G32+IF(ISBLANK(N32),0,IF(N32&gt;G32,N32-G32,N32-G32))),"")</f>
        <v/>
      </c>
      <c r="U32" s="43" t="str">
        <f>IF(B32="BENCH",T32*(H32+IF(ISBLANK(P32),0,IF(P32&gt;H32,P32-H32,P32-H32))),"")</f>
        <v/>
      </c>
      <c r="V32" s="43" t="str">
        <f>IF(B32="DEADLIFT", (E32+IF(ISBLANK(L32),0,IF(L32&gt;E32,L32-E32,L32-E32)))*(G32+IF(ISBLANK(N32),0,IF(N32&gt;G32,N32-G32,N32-G32))),"")</f>
        <v/>
      </c>
      <c r="W32" s="43" t="str">
        <f>IF(B32="DEADLIFT",V32*(H32+IF(ISBLANK(P32),0,IF(P32&gt;H32,P32-H32,P32-H32))),"")</f>
        <v/>
      </c>
      <c r="Y32" s="19" t="str">
        <f>$B32</f>
        <v>SQUAT</v>
      </c>
      <c r="Z32" s="35" t="str">
        <f t="shared" si="34"/>
        <v>Comp. Squat</v>
      </c>
      <c r="AA32" s="36"/>
      <c r="AB32" s="36">
        <v>2</v>
      </c>
      <c r="AC32" s="37" t="s">
        <v>2</v>
      </c>
      <c r="AD32" s="38">
        <v>1</v>
      </c>
      <c r="AE32" s="37">
        <f t="shared" si="12"/>
        <v>385</v>
      </c>
      <c r="AF32" s="39">
        <v>0.82</v>
      </c>
      <c r="AG32" s="40">
        <v>8</v>
      </c>
      <c r="AH32" s="1"/>
      <c r="AI32" s="41"/>
      <c r="AJ32" s="42" t="s">
        <v>2</v>
      </c>
      <c r="AK32" s="41"/>
      <c r="AM32" s="43"/>
      <c r="AN32" s="1"/>
      <c r="AO32" s="43">
        <f t="shared" ref="AO32:AO36" si="73">IF(Y32="SQUAT", (AB32+IF(ISBLANK(AI32),0,IF(AI32&gt;AB32,AI32-AB32,AI32-AB32)))*(AD32+IF(ISBLANK(AK32),0,IF(AK32&gt;AD32,AK32-AD32,AK32-AD32))),"")</f>
        <v>2</v>
      </c>
      <c r="AP32" s="43">
        <f t="shared" si="14"/>
        <v>770</v>
      </c>
      <c r="AQ32" s="43" t="str">
        <f>IF(Y32="BENCH", (AB32+IF(ISBLANK(AI32),0,IF(AI32&gt;AB32,AI32-AB32,AI32-AB32)))*(AD32+IF(ISBLANK(AK32),0,IF(AK32&gt;AD32,AK32-AD32,AK32-AD32))),"")</f>
        <v/>
      </c>
      <c r="AR32" s="43" t="str">
        <f>IF(Y32="BENCH",AQ32*(AE32+IF(ISBLANK(AM32),0,IF(AM32&gt;AE32,AM32-AE32,AM32-AE32))),"")</f>
        <v/>
      </c>
      <c r="AS32" s="43" t="str">
        <f>IF(Y32="DEADLIFT", (AB32+IF(ISBLANK(AI32),0,IF(AI32&gt;AB32,AI32-AB32,AI32-AB32)))*(AD32+IF(ISBLANK(AK32),0,IF(AK32&gt;AD32,AK32-AD32,AK32-AD32))),"")</f>
        <v/>
      </c>
      <c r="AT32" s="43" t="str">
        <f>IF(Y32="DEADLIFT",AS32*(AE32+IF(ISBLANK(AM32),0,IF(AM32&gt;AE32,AM32-AE32,AM32-AE32))),"")</f>
        <v/>
      </c>
      <c r="AV32" s="19" t="str">
        <f t="shared" si="32"/>
        <v>SQUAT</v>
      </c>
      <c r="AW32" s="35" t="str">
        <f t="shared" si="3"/>
        <v>Comp. Squat</v>
      </c>
      <c r="AX32" s="36"/>
      <c r="AY32" s="36">
        <v>2</v>
      </c>
      <c r="AZ32" s="37" t="s">
        <v>2</v>
      </c>
      <c r="BA32" s="38">
        <v>1</v>
      </c>
      <c r="BB32" s="37">
        <f t="shared" si="19"/>
        <v>380</v>
      </c>
      <c r="BC32" s="39">
        <v>0.81</v>
      </c>
      <c r="BD32" s="40">
        <v>8</v>
      </c>
      <c r="BE32" s="1"/>
      <c r="BF32" s="41"/>
      <c r="BG32" s="42" t="s">
        <v>2</v>
      </c>
      <c r="BH32" s="41"/>
      <c r="BJ32" s="43"/>
      <c r="BK32" s="1"/>
      <c r="BL32" s="43">
        <f t="shared" ref="BL32:BL36" si="74">IF(AV32="SQUAT", (AY32+IF(ISBLANK(BF32),0,IF(BF32&gt;AY32,BF32-AY32,BF32-AY32)))*(BA32+IF(ISBLANK(BH32),0,IF(BH32&gt;BA32,BH32-BA32,BH32-BA32))),"")</f>
        <v>2</v>
      </c>
      <c r="BM32" s="43">
        <f t="shared" si="20"/>
        <v>760</v>
      </c>
      <c r="BN32" s="43" t="str">
        <f>IF(AV32="BENCH", (AY32+IF(ISBLANK(BF32),0,IF(BF32&gt;AY32,BF32-AY32,BF32-AY32)))*(BA32+IF(ISBLANK(BH32),0,IF(BH32&gt;BA32,BH32-BA32,BH32-BA32))),"")</f>
        <v/>
      </c>
      <c r="BO32" s="43" t="str">
        <f>IF(AV32="BENCH",BN32*(BB32+IF(ISBLANK(BJ32),0,IF(BJ32&gt;BB32,BJ32-BB32,BJ32-BB32))),"")</f>
        <v/>
      </c>
      <c r="BP32" s="43" t="str">
        <f>IF(AV32="DEADLIFT", (AY32+IF(ISBLANK(BF32),0,IF(BF32&gt;AY32,BF32-AY32,BF32-AY32)))*(BA32+IF(ISBLANK(BH32),0,IF(BH32&gt;BA32,BH32-BA32,BH32-BA32))),"")</f>
        <v/>
      </c>
      <c r="BQ32" s="43" t="str">
        <f>IF(AV32="DEADLIFT",BP32*(BB32+IF(ISBLANK(BJ32),0,IF(BJ32&gt;BB32,BJ32-BB32,BJ32-BB32))),"")</f>
        <v/>
      </c>
      <c r="BS32" s="19" t="str">
        <f t="shared" si="33"/>
        <v>SQUAT</v>
      </c>
      <c r="BT32" s="35" t="str">
        <f t="shared" si="5"/>
        <v>Comp. Squat</v>
      </c>
      <c r="BU32" s="36"/>
      <c r="BV32" s="36">
        <v>2</v>
      </c>
      <c r="BW32" s="37" t="s">
        <v>2</v>
      </c>
      <c r="BX32" s="38">
        <v>1</v>
      </c>
      <c r="BY32" s="37">
        <f t="shared" si="25"/>
        <v>390</v>
      </c>
      <c r="BZ32" s="39">
        <v>0.83</v>
      </c>
      <c r="CA32" s="40">
        <v>8</v>
      </c>
      <c r="CB32" s="1"/>
      <c r="CC32" s="41"/>
      <c r="CD32" s="42" t="s">
        <v>2</v>
      </c>
      <c r="CE32" s="41"/>
      <c r="CG32" s="43"/>
      <c r="CH32" s="1"/>
      <c r="CI32" s="43">
        <f t="shared" ref="CI32:CI36" si="75">IF(BS32="SQUAT", (BV32+IF(ISBLANK(CC32),0,IF(CC32&gt;BV32,CC32-BV32,CC32-BV32)))*(BX32+IF(ISBLANK(CE32),0,IF(CE32&gt;BX32,CE32-BX32,CE32-BX32))),"")</f>
        <v>2</v>
      </c>
      <c r="CJ32" s="43">
        <f t="shared" si="27"/>
        <v>780</v>
      </c>
      <c r="CK32" s="43" t="str">
        <f>IF(BS32="BENCH", (BV32+IF(ISBLANK(CC32),0,IF(CC32&gt;BV32,CC32-BV32,CC32-BV32)))*(BX32+IF(ISBLANK(CE32),0,IF(CE32&gt;BX32,CE32-BX32,CE32-BX32))),"")</f>
        <v/>
      </c>
      <c r="CL32" s="43" t="str">
        <f>IF(BS32="BENCH",CK32*(BY32+IF(ISBLANK(CG32),0,IF(CG32&gt;BY32,CG32-BY32,CG32-BY32))),"")</f>
        <v/>
      </c>
      <c r="CM32" s="43" t="str">
        <f>IF(BS32="DEADLIFT", (BV32+IF(ISBLANK(CC32),0,IF(CC32&gt;BV32,CC32-BV32,CC32-BV32)))*(BX32+IF(ISBLANK(CE32),0,IF(CE32&gt;BX32,CE32-BX32,CE32-BX32))),"")</f>
        <v/>
      </c>
      <c r="CN32" s="43" t="str">
        <f>IF(BS32="DEADLIFT",CM32*(BY32+IF(ISBLANK(CG32),0,IF(CG32&gt;BY32,CG32-BY32,CG32-BY32))),"")</f>
        <v/>
      </c>
    </row>
    <row r="33" spans="2:92">
      <c r="B33" s="19" t="s">
        <v>13</v>
      </c>
      <c r="C33" s="44" t="s">
        <v>37</v>
      </c>
      <c r="D33" s="5"/>
      <c r="E33" s="5">
        <v>5</v>
      </c>
      <c r="F33" s="3" t="s">
        <v>2</v>
      </c>
      <c r="G33" s="13">
        <v>5</v>
      </c>
      <c r="H33" s="3">
        <f t="shared" si="6"/>
        <v>210</v>
      </c>
      <c r="I33" s="39">
        <v>0.7</v>
      </c>
      <c r="J33" s="40">
        <v>8</v>
      </c>
      <c r="K33" s="1"/>
      <c r="L33" s="41"/>
      <c r="M33" s="42" t="s">
        <v>2</v>
      </c>
      <c r="N33" s="41"/>
      <c r="P33" s="43"/>
      <c r="Q33" s="1"/>
      <c r="R33" s="43" t="str">
        <f t="shared" si="72"/>
        <v/>
      </c>
      <c r="S33" s="43" t="str">
        <f t="shared" ref="S33:S36" si="76">IF(B33="SQUAT",R33*($H33+IF(ISBLANK(P33),0,IF(P33&gt;H33,P33-H33,P33-H33))),"")</f>
        <v/>
      </c>
      <c r="T33" s="43">
        <f t="shared" ref="T33:T36" si="77">IF(B33="BENCH", (E33+IF(ISBLANK(L33),0,IF(L33&gt;E33,L33-E33,L33-E33)))*(G33+IF(ISBLANK(N33),0,IF(N33&gt;G33,N33-G33,N33-G33))),"")</f>
        <v>25</v>
      </c>
      <c r="U33" s="43">
        <f t="shared" ref="U33:U36" si="78">IF(B33="BENCH",T33*(H33+IF(ISBLANK(P33),0,IF(P33&gt;H33,P33-H33,P33-H33))),"")</f>
        <v>5250</v>
      </c>
      <c r="V33" s="43" t="str">
        <f t="shared" ref="V33:V36" si="79">IF(B33="DEADLIFT", (E33+IF(ISBLANK(L33),0,IF(L33&gt;E33,L33-E33,L33-E33)))*(G33+IF(ISBLANK(N33),0,IF(N33&gt;G33,N33-G33,N33-G33))),"")</f>
        <v/>
      </c>
      <c r="W33" s="43" t="str">
        <f t="shared" ref="W33:W36" si="80">IF(B33="DEADLIFT",V33*(H33+IF(ISBLANK(P33),0,IF(P33&gt;H33,P33-H33,P33-H33))),"")</f>
        <v/>
      </c>
      <c r="Y33" s="19" t="str">
        <f>$B33</f>
        <v>BENCH</v>
      </c>
      <c r="Z33" s="44" t="str">
        <f t="shared" si="34"/>
        <v xml:space="preserve">Medium Grip Bench </v>
      </c>
      <c r="AA33" s="5"/>
      <c r="AB33" s="5">
        <v>4</v>
      </c>
      <c r="AC33" s="3" t="s">
        <v>2</v>
      </c>
      <c r="AD33" s="13">
        <v>5</v>
      </c>
      <c r="AE33" s="3">
        <f t="shared" si="12"/>
        <v>220</v>
      </c>
      <c r="AF33" s="39">
        <v>0.73</v>
      </c>
      <c r="AG33" s="40">
        <v>8</v>
      </c>
      <c r="AH33" s="1"/>
      <c r="AI33" s="41"/>
      <c r="AJ33" s="42" t="s">
        <v>2</v>
      </c>
      <c r="AK33" s="41"/>
      <c r="AM33" s="43"/>
      <c r="AN33" s="1"/>
      <c r="AO33" s="43" t="str">
        <f t="shared" si="73"/>
        <v/>
      </c>
      <c r="AP33" s="43" t="str">
        <f t="shared" si="14"/>
        <v/>
      </c>
      <c r="AQ33" s="43">
        <f t="shared" ref="AQ33:AQ36" si="81">IF(Y33="BENCH", (AB33+IF(ISBLANK(AI33),0,IF(AI33&gt;AB33,AI33-AB33,AI33-AB33)))*(AD33+IF(ISBLANK(AK33),0,IF(AK33&gt;AD33,AK33-AD33,AK33-AD33))),"")</f>
        <v>20</v>
      </c>
      <c r="AR33" s="43">
        <f t="shared" ref="AR33:AR36" si="82">IF(Y33="BENCH",AQ33*(AE33+IF(ISBLANK(AM33),0,IF(AM33&gt;AE33,AM33-AE33,AM33-AE33))),"")</f>
        <v>4400</v>
      </c>
      <c r="AS33" s="43" t="str">
        <f t="shared" ref="AS33:AS36" si="83">IF(Y33="DEADLIFT", (AB33+IF(ISBLANK(AI33),0,IF(AI33&gt;AB33,AI33-AB33,AI33-AB33)))*(AD33+IF(ISBLANK(AK33),0,IF(AK33&gt;AD33,AK33-AD33,AK33-AD33))),"")</f>
        <v/>
      </c>
      <c r="AT33" s="43" t="str">
        <f t="shared" ref="AT33:AT36" si="84">IF(Y33="DEADLIFT",AS33*(AE33+IF(ISBLANK(AM33),0,IF(AM33&gt;AE33,AM33-AE33,AM33-AE33))),"")</f>
        <v/>
      </c>
      <c r="AV33" s="19" t="str">
        <f t="shared" si="32"/>
        <v>BENCH</v>
      </c>
      <c r="AW33" s="44" t="str">
        <f t="shared" si="3"/>
        <v xml:space="preserve">Medium Grip Bench </v>
      </c>
      <c r="AX33" s="5"/>
      <c r="AY33" s="5">
        <v>5</v>
      </c>
      <c r="AZ33" s="3" t="s">
        <v>2</v>
      </c>
      <c r="BA33" s="13">
        <v>5</v>
      </c>
      <c r="BB33" s="3">
        <f t="shared" si="19"/>
        <v>212.5</v>
      </c>
      <c r="BC33" s="39">
        <v>0.71</v>
      </c>
      <c r="BD33" s="40">
        <v>8</v>
      </c>
      <c r="BE33" s="1"/>
      <c r="BF33" s="41"/>
      <c r="BG33" s="42" t="s">
        <v>2</v>
      </c>
      <c r="BH33" s="41"/>
      <c r="BJ33" s="43"/>
      <c r="BK33" s="1"/>
      <c r="BL33" s="43" t="str">
        <f t="shared" si="74"/>
        <v/>
      </c>
      <c r="BM33" s="43" t="str">
        <f t="shared" si="20"/>
        <v/>
      </c>
      <c r="BN33" s="43">
        <f t="shared" ref="BN33:BN36" si="85">IF(AV33="BENCH", (AY33+IF(ISBLANK(BF33),0,IF(BF33&gt;AY33,BF33-AY33,BF33-AY33)))*(BA33+IF(ISBLANK(BH33),0,IF(BH33&gt;BA33,BH33-BA33,BH33-BA33))),"")</f>
        <v>25</v>
      </c>
      <c r="BO33" s="43">
        <f t="shared" ref="BO33:BO36" si="86">IF(AV33="BENCH",BN33*(BB33+IF(ISBLANK(BJ33),0,IF(BJ33&gt;BB33,BJ33-BB33,BJ33-BB33))),"")</f>
        <v>5312.5</v>
      </c>
      <c r="BP33" s="43" t="str">
        <f t="shared" ref="BP33:BP36" si="87">IF(AV33="DEADLIFT", (AY33+IF(ISBLANK(BF33),0,IF(BF33&gt;AY33,BF33-AY33,BF33-AY33)))*(BA33+IF(ISBLANK(BH33),0,IF(BH33&gt;BA33,BH33-BA33,BH33-BA33))),"")</f>
        <v/>
      </c>
      <c r="BQ33" s="43" t="str">
        <f t="shared" ref="BQ33:BQ36" si="88">IF(AV33="DEADLIFT",BP33*(BB33+IF(ISBLANK(BJ33),0,IF(BJ33&gt;BB33,BJ33-BB33,BJ33-BB33))),"")</f>
        <v/>
      </c>
      <c r="BS33" s="19" t="str">
        <f t="shared" si="33"/>
        <v>BENCH</v>
      </c>
      <c r="BT33" s="44" t="str">
        <f t="shared" si="5"/>
        <v xml:space="preserve">Medium Grip Bench </v>
      </c>
      <c r="BU33" s="5"/>
      <c r="BV33" s="5">
        <v>5</v>
      </c>
      <c r="BW33" s="3" t="s">
        <v>2</v>
      </c>
      <c r="BX33" s="13">
        <v>5</v>
      </c>
      <c r="BY33" s="3">
        <f t="shared" si="25"/>
        <v>225</v>
      </c>
      <c r="BZ33" s="39">
        <v>0.75</v>
      </c>
      <c r="CA33" s="40">
        <v>8</v>
      </c>
      <c r="CB33" s="1"/>
      <c r="CC33" s="41"/>
      <c r="CD33" s="42" t="s">
        <v>2</v>
      </c>
      <c r="CE33" s="41"/>
      <c r="CG33" s="43"/>
      <c r="CH33" s="1"/>
      <c r="CI33" s="43" t="str">
        <f t="shared" si="75"/>
        <v/>
      </c>
      <c r="CJ33" s="43" t="str">
        <f t="shared" si="27"/>
        <v/>
      </c>
      <c r="CK33" s="43">
        <f t="shared" ref="CK33:CK36" si="89">IF(BS33="BENCH", (BV33+IF(ISBLANK(CC33),0,IF(CC33&gt;BV33,CC33-BV33,CC33-BV33)))*(BX33+IF(ISBLANK(CE33),0,IF(CE33&gt;BX33,CE33-BX33,CE33-BX33))),"")</f>
        <v>25</v>
      </c>
      <c r="CL33" s="43">
        <f t="shared" ref="CL33:CL36" si="90">IF(BS33="BENCH",CK33*(BY33+IF(ISBLANK(CG33),0,IF(CG33&gt;BY33,CG33-BY33,CG33-BY33))),"")</f>
        <v>5625</v>
      </c>
      <c r="CM33" s="43" t="str">
        <f t="shared" ref="CM33:CM36" si="91">IF(BS33="DEADLIFT", (BV33+IF(ISBLANK(CC33),0,IF(CC33&gt;BV33,CC33-BV33,CC33-BV33)))*(BX33+IF(ISBLANK(CE33),0,IF(CE33&gt;BX33,CE33-BX33,CE33-BX33))),"")</f>
        <v/>
      </c>
      <c r="CN33" s="43" t="str">
        <f t="shared" ref="CN33:CN36" si="92">IF(BS33="DEADLIFT",CM33*(BY33+IF(ISBLANK(CG33),0,IF(CG33&gt;BY33,CG33-BY33,CG33-BY33))),"")</f>
        <v/>
      </c>
    </row>
    <row r="34" spans="2:92">
      <c r="B34" s="19" t="s">
        <v>24</v>
      </c>
      <c r="C34" s="35" t="s">
        <v>38</v>
      </c>
      <c r="D34" s="36"/>
      <c r="E34" s="36">
        <v>3</v>
      </c>
      <c r="F34" s="37" t="s">
        <v>2</v>
      </c>
      <c r="G34" s="38">
        <v>8</v>
      </c>
      <c r="H34" s="37" t="str">
        <f t="shared" si="6"/>
        <v xml:space="preserve"> </v>
      </c>
      <c r="I34" s="39"/>
      <c r="J34" s="40">
        <v>8</v>
      </c>
      <c r="K34" s="1"/>
      <c r="L34" s="41"/>
      <c r="M34" s="42" t="s">
        <v>2</v>
      </c>
      <c r="N34" s="41"/>
      <c r="P34" s="43"/>
      <c r="Q34" s="1"/>
      <c r="R34" s="43" t="str">
        <f t="shared" si="72"/>
        <v/>
      </c>
      <c r="S34" s="43" t="str">
        <f t="shared" si="76"/>
        <v/>
      </c>
      <c r="T34" s="43" t="str">
        <f t="shared" si="77"/>
        <v/>
      </c>
      <c r="U34" s="43" t="str">
        <f t="shared" si="78"/>
        <v/>
      </c>
      <c r="V34" s="43" t="str">
        <f t="shared" si="79"/>
        <v/>
      </c>
      <c r="W34" s="43" t="str">
        <f t="shared" si="80"/>
        <v/>
      </c>
      <c r="Y34" s="19" t="str">
        <f>$B34</f>
        <v>ACC</v>
      </c>
      <c r="Z34" s="35" t="str">
        <f t="shared" si="34"/>
        <v>Seated Cable Row</v>
      </c>
      <c r="AA34" s="36"/>
      <c r="AB34" s="36">
        <v>3</v>
      </c>
      <c r="AC34" s="37" t="s">
        <v>2</v>
      </c>
      <c r="AD34" s="38">
        <v>8</v>
      </c>
      <c r="AE34" s="37" t="str">
        <f t="shared" si="12"/>
        <v xml:space="preserve"> </v>
      </c>
      <c r="AF34" s="39"/>
      <c r="AG34" s="40">
        <v>8</v>
      </c>
      <c r="AH34" s="1"/>
      <c r="AI34" s="41"/>
      <c r="AJ34" s="42" t="s">
        <v>2</v>
      </c>
      <c r="AK34" s="41"/>
      <c r="AM34" s="43"/>
      <c r="AN34" s="1"/>
      <c r="AO34" s="43" t="str">
        <f t="shared" si="73"/>
        <v/>
      </c>
      <c r="AP34" s="43" t="str">
        <f t="shared" si="14"/>
        <v/>
      </c>
      <c r="AQ34" s="43" t="str">
        <f t="shared" si="81"/>
        <v/>
      </c>
      <c r="AR34" s="43" t="str">
        <f t="shared" si="82"/>
        <v/>
      </c>
      <c r="AS34" s="43" t="str">
        <f t="shared" si="83"/>
        <v/>
      </c>
      <c r="AT34" s="43" t="str">
        <f t="shared" si="84"/>
        <v/>
      </c>
      <c r="AV34" s="19" t="str">
        <f t="shared" si="32"/>
        <v>ACC</v>
      </c>
      <c r="AW34" s="35" t="str">
        <f t="shared" si="3"/>
        <v>Seated Cable Row</v>
      </c>
      <c r="AX34" s="36"/>
      <c r="AY34" s="36">
        <v>3</v>
      </c>
      <c r="AZ34" s="37" t="s">
        <v>2</v>
      </c>
      <c r="BA34" s="38">
        <v>8</v>
      </c>
      <c r="BB34" s="37" t="str">
        <f t="shared" si="19"/>
        <v xml:space="preserve"> </v>
      </c>
      <c r="BC34" s="39"/>
      <c r="BD34" s="40">
        <v>8</v>
      </c>
      <c r="BE34" s="1"/>
      <c r="BF34" s="41"/>
      <c r="BG34" s="42" t="s">
        <v>2</v>
      </c>
      <c r="BH34" s="41"/>
      <c r="BJ34" s="43"/>
      <c r="BK34" s="1"/>
      <c r="BL34" s="43" t="str">
        <f t="shared" si="74"/>
        <v/>
      </c>
      <c r="BM34" s="43" t="str">
        <f t="shared" si="20"/>
        <v/>
      </c>
      <c r="BN34" s="43" t="str">
        <f t="shared" si="85"/>
        <v/>
      </c>
      <c r="BO34" s="43" t="str">
        <f t="shared" si="86"/>
        <v/>
      </c>
      <c r="BP34" s="43" t="str">
        <f t="shared" si="87"/>
        <v/>
      </c>
      <c r="BQ34" s="43" t="str">
        <f t="shared" si="88"/>
        <v/>
      </c>
      <c r="BS34" s="19" t="str">
        <f t="shared" si="33"/>
        <v>ACC</v>
      </c>
      <c r="BT34" s="35" t="str">
        <f t="shared" si="5"/>
        <v>Seated Cable Row</v>
      </c>
      <c r="BU34" s="36"/>
      <c r="BV34" s="36">
        <v>3</v>
      </c>
      <c r="BW34" s="37" t="s">
        <v>2</v>
      </c>
      <c r="BX34" s="38">
        <v>8</v>
      </c>
      <c r="BY34" s="37" t="str">
        <f t="shared" si="25"/>
        <v xml:space="preserve"> </v>
      </c>
      <c r="BZ34" s="39"/>
      <c r="CA34" s="40">
        <v>8</v>
      </c>
      <c r="CB34" s="1"/>
      <c r="CC34" s="41"/>
      <c r="CD34" s="42" t="s">
        <v>2</v>
      </c>
      <c r="CE34" s="41"/>
      <c r="CG34" s="43"/>
      <c r="CH34" s="1"/>
      <c r="CI34" s="43" t="str">
        <f t="shared" si="75"/>
        <v/>
      </c>
      <c r="CJ34" s="43" t="str">
        <f t="shared" si="27"/>
        <v/>
      </c>
      <c r="CK34" s="43" t="str">
        <f t="shared" si="89"/>
        <v/>
      </c>
      <c r="CL34" s="43" t="str">
        <f t="shared" si="90"/>
        <v/>
      </c>
      <c r="CM34" s="43" t="str">
        <f t="shared" si="91"/>
        <v/>
      </c>
      <c r="CN34" s="43" t="str">
        <f t="shared" si="92"/>
        <v/>
      </c>
    </row>
    <row r="35" spans="2:92">
      <c r="B35" s="19" t="s">
        <v>24</v>
      </c>
      <c r="C35" s="44"/>
      <c r="D35" s="5"/>
      <c r="E35" s="5"/>
      <c r="F35" s="3" t="s">
        <v>2</v>
      </c>
      <c r="G35" s="13"/>
      <c r="H35" s="3" t="str">
        <f t="shared" si="6"/>
        <v xml:space="preserve"> </v>
      </c>
      <c r="I35" s="39"/>
      <c r="J35" s="40"/>
      <c r="K35" s="1"/>
      <c r="L35" s="41"/>
      <c r="M35" s="42" t="s">
        <v>2</v>
      </c>
      <c r="N35" s="41"/>
      <c r="P35" s="43"/>
      <c r="Q35" s="1"/>
      <c r="R35" s="43" t="str">
        <f t="shared" si="72"/>
        <v/>
      </c>
      <c r="S35" s="43" t="str">
        <f t="shared" si="76"/>
        <v/>
      </c>
      <c r="T35" s="43" t="str">
        <f t="shared" si="77"/>
        <v/>
      </c>
      <c r="U35" s="43" t="str">
        <f t="shared" si="78"/>
        <v/>
      </c>
      <c r="V35" s="43" t="str">
        <f t="shared" si="79"/>
        <v/>
      </c>
      <c r="W35" s="43" t="str">
        <f t="shared" si="80"/>
        <v/>
      </c>
      <c r="Y35" s="19" t="str">
        <f>$B35</f>
        <v>ACC</v>
      </c>
      <c r="Z35" s="44" t="str">
        <f t="shared" si="34"/>
        <v/>
      </c>
      <c r="AA35" s="5"/>
      <c r="AB35" s="5"/>
      <c r="AC35" s="3" t="s">
        <v>2</v>
      </c>
      <c r="AD35" s="13"/>
      <c r="AE35" s="3" t="str">
        <f t="shared" si="12"/>
        <v xml:space="preserve"> </v>
      </c>
      <c r="AF35" s="39"/>
      <c r="AG35" s="40"/>
      <c r="AH35" s="1"/>
      <c r="AI35" s="41"/>
      <c r="AJ35" s="42" t="s">
        <v>2</v>
      </c>
      <c r="AK35" s="41"/>
      <c r="AM35" s="43"/>
      <c r="AN35" s="1"/>
      <c r="AO35" s="43" t="str">
        <f t="shared" si="73"/>
        <v/>
      </c>
      <c r="AP35" s="43" t="str">
        <f t="shared" si="14"/>
        <v/>
      </c>
      <c r="AQ35" s="43" t="str">
        <f t="shared" si="81"/>
        <v/>
      </c>
      <c r="AR35" s="43" t="str">
        <f t="shared" si="82"/>
        <v/>
      </c>
      <c r="AS35" s="43" t="str">
        <f t="shared" si="83"/>
        <v/>
      </c>
      <c r="AT35" s="43" t="str">
        <f t="shared" si="84"/>
        <v/>
      </c>
      <c r="AV35" s="19" t="str">
        <f t="shared" si="32"/>
        <v>ACC</v>
      </c>
      <c r="AW35" s="44" t="str">
        <f t="shared" si="3"/>
        <v/>
      </c>
      <c r="AX35" s="5"/>
      <c r="AY35" s="5"/>
      <c r="AZ35" s="3" t="s">
        <v>2</v>
      </c>
      <c r="BA35" s="13"/>
      <c r="BB35" s="3" t="str">
        <f t="shared" si="19"/>
        <v xml:space="preserve"> </v>
      </c>
      <c r="BC35" s="39"/>
      <c r="BD35" s="40"/>
      <c r="BE35" s="1"/>
      <c r="BF35" s="41"/>
      <c r="BG35" s="42" t="s">
        <v>2</v>
      </c>
      <c r="BH35" s="41"/>
      <c r="BJ35" s="43"/>
      <c r="BK35" s="1"/>
      <c r="BL35" s="43" t="str">
        <f t="shared" si="74"/>
        <v/>
      </c>
      <c r="BM35" s="43" t="str">
        <f t="shared" si="20"/>
        <v/>
      </c>
      <c r="BN35" s="43" t="str">
        <f t="shared" si="85"/>
        <v/>
      </c>
      <c r="BO35" s="43" t="str">
        <f t="shared" si="86"/>
        <v/>
      </c>
      <c r="BP35" s="43" t="str">
        <f t="shared" si="87"/>
        <v/>
      </c>
      <c r="BQ35" s="43" t="str">
        <f t="shared" si="88"/>
        <v/>
      </c>
      <c r="BS35" s="19" t="str">
        <f t="shared" si="33"/>
        <v>ACC</v>
      </c>
      <c r="BT35" s="44" t="str">
        <f t="shared" si="5"/>
        <v/>
      </c>
      <c r="BU35" s="5"/>
      <c r="BV35" s="5"/>
      <c r="BW35" s="3" t="s">
        <v>2</v>
      </c>
      <c r="BX35" s="13"/>
      <c r="BY35" s="3" t="str">
        <f t="shared" si="25"/>
        <v xml:space="preserve"> </v>
      </c>
      <c r="BZ35" s="39"/>
      <c r="CA35" s="40"/>
      <c r="CB35" s="1"/>
      <c r="CC35" s="41"/>
      <c r="CD35" s="42" t="s">
        <v>2</v>
      </c>
      <c r="CE35" s="41"/>
      <c r="CG35" s="43"/>
      <c r="CH35" s="1"/>
      <c r="CI35" s="43" t="str">
        <f t="shared" si="75"/>
        <v/>
      </c>
      <c r="CJ35" s="43" t="str">
        <f t="shared" si="27"/>
        <v/>
      </c>
      <c r="CK35" s="43" t="str">
        <f t="shared" si="89"/>
        <v/>
      </c>
      <c r="CL35" s="43" t="str">
        <f t="shared" si="90"/>
        <v/>
      </c>
      <c r="CM35" s="43" t="str">
        <f t="shared" si="91"/>
        <v/>
      </c>
      <c r="CN35" s="43" t="str">
        <f t="shared" si="92"/>
        <v/>
      </c>
    </row>
    <row r="36" spans="2:92">
      <c r="B36" s="19" t="s">
        <v>24</v>
      </c>
      <c r="C36" s="35"/>
      <c r="D36" s="36"/>
      <c r="E36" s="36"/>
      <c r="F36" s="37" t="s">
        <v>2</v>
      </c>
      <c r="G36" s="38"/>
      <c r="H36" s="37" t="str">
        <f t="shared" si="6"/>
        <v xml:space="preserve"> </v>
      </c>
      <c r="I36" s="39"/>
      <c r="J36" s="40"/>
      <c r="K36" s="1"/>
      <c r="L36" s="41"/>
      <c r="M36" s="42" t="s">
        <v>2</v>
      </c>
      <c r="N36" s="41"/>
      <c r="P36" s="43"/>
      <c r="Q36" s="1"/>
      <c r="R36" s="43" t="str">
        <f t="shared" si="72"/>
        <v/>
      </c>
      <c r="S36" s="43" t="str">
        <f t="shared" si="76"/>
        <v/>
      </c>
      <c r="T36" s="43" t="str">
        <f t="shared" si="77"/>
        <v/>
      </c>
      <c r="U36" s="43" t="str">
        <f t="shared" si="78"/>
        <v/>
      </c>
      <c r="V36" s="43" t="str">
        <f t="shared" si="79"/>
        <v/>
      </c>
      <c r="W36" s="43" t="str">
        <f t="shared" si="80"/>
        <v/>
      </c>
      <c r="Y36" s="19" t="str">
        <f>$B36</f>
        <v>ACC</v>
      </c>
      <c r="Z36" s="35" t="str">
        <f t="shared" si="34"/>
        <v/>
      </c>
      <c r="AA36" s="36"/>
      <c r="AB36" s="36"/>
      <c r="AC36" s="37" t="s">
        <v>2</v>
      </c>
      <c r="AD36" s="38"/>
      <c r="AE36" s="37" t="str">
        <f t="shared" si="12"/>
        <v xml:space="preserve"> </v>
      </c>
      <c r="AF36" s="39"/>
      <c r="AG36" s="40"/>
      <c r="AH36" s="1"/>
      <c r="AI36" s="41"/>
      <c r="AJ36" s="42" t="s">
        <v>2</v>
      </c>
      <c r="AK36" s="41"/>
      <c r="AM36" s="43"/>
      <c r="AN36" s="1"/>
      <c r="AO36" s="43" t="str">
        <f t="shared" si="73"/>
        <v/>
      </c>
      <c r="AP36" s="43" t="str">
        <f t="shared" si="14"/>
        <v/>
      </c>
      <c r="AQ36" s="43" t="str">
        <f t="shared" si="81"/>
        <v/>
      </c>
      <c r="AR36" s="43" t="str">
        <f t="shared" si="82"/>
        <v/>
      </c>
      <c r="AS36" s="43" t="str">
        <f t="shared" si="83"/>
        <v/>
      </c>
      <c r="AT36" s="43" t="str">
        <f t="shared" si="84"/>
        <v/>
      </c>
      <c r="AV36" s="19" t="str">
        <f t="shared" si="32"/>
        <v>ACC</v>
      </c>
      <c r="AW36" s="35" t="str">
        <f t="shared" si="3"/>
        <v/>
      </c>
      <c r="AX36" s="36"/>
      <c r="AY36" s="36"/>
      <c r="AZ36" s="37" t="s">
        <v>2</v>
      </c>
      <c r="BA36" s="38"/>
      <c r="BB36" s="37" t="str">
        <f t="shared" si="19"/>
        <v xml:space="preserve"> </v>
      </c>
      <c r="BC36" s="39"/>
      <c r="BD36" s="40"/>
      <c r="BE36" s="1"/>
      <c r="BF36" s="41"/>
      <c r="BG36" s="42" t="s">
        <v>2</v>
      </c>
      <c r="BH36" s="41"/>
      <c r="BJ36" s="43"/>
      <c r="BK36" s="1"/>
      <c r="BL36" s="43" t="str">
        <f t="shared" si="74"/>
        <v/>
      </c>
      <c r="BM36" s="43" t="str">
        <f t="shared" si="20"/>
        <v/>
      </c>
      <c r="BN36" s="43" t="str">
        <f t="shared" si="85"/>
        <v/>
      </c>
      <c r="BO36" s="43" t="str">
        <f t="shared" si="86"/>
        <v/>
      </c>
      <c r="BP36" s="43" t="str">
        <f t="shared" si="87"/>
        <v/>
      </c>
      <c r="BQ36" s="43" t="str">
        <f t="shared" si="88"/>
        <v/>
      </c>
      <c r="BS36" s="19" t="str">
        <f t="shared" si="33"/>
        <v>ACC</v>
      </c>
      <c r="BT36" s="35" t="str">
        <f t="shared" si="5"/>
        <v/>
      </c>
      <c r="BU36" s="36"/>
      <c r="BV36" s="36"/>
      <c r="BW36" s="37" t="s">
        <v>2</v>
      </c>
      <c r="BX36" s="38"/>
      <c r="BY36" s="37" t="str">
        <f t="shared" si="25"/>
        <v xml:space="preserve"> </v>
      </c>
      <c r="BZ36" s="39"/>
      <c r="CA36" s="40"/>
      <c r="CB36" s="1"/>
      <c r="CC36" s="41"/>
      <c r="CD36" s="42" t="s">
        <v>2</v>
      </c>
      <c r="CE36" s="41"/>
      <c r="CG36" s="43"/>
      <c r="CH36" s="1"/>
      <c r="CI36" s="43" t="str">
        <f t="shared" si="75"/>
        <v/>
      </c>
      <c r="CJ36" s="43" t="str">
        <f t="shared" si="27"/>
        <v/>
      </c>
      <c r="CK36" s="43" t="str">
        <f t="shared" si="89"/>
        <v/>
      </c>
      <c r="CL36" s="43" t="str">
        <f t="shared" si="90"/>
        <v/>
      </c>
      <c r="CM36" s="43" t="str">
        <f t="shared" si="91"/>
        <v/>
      </c>
      <c r="CN36" s="43" t="str">
        <f t="shared" si="92"/>
        <v/>
      </c>
    </row>
    <row r="37" spans="2:92">
      <c r="C37" s="44"/>
      <c r="E37" s="5"/>
      <c r="G37" s="13"/>
      <c r="I37" s="48"/>
      <c r="J37" s="49"/>
      <c r="K37" s="50"/>
      <c r="L37" s="51"/>
      <c r="M37" s="52"/>
      <c r="N37" s="51"/>
      <c r="O37" s="12"/>
      <c r="P37" s="12"/>
      <c r="Q37" s="50"/>
      <c r="R37" s="1"/>
      <c r="Y37" s="19"/>
      <c r="Z37" s="44"/>
      <c r="AB37" s="5"/>
      <c r="AD37" s="13"/>
      <c r="AF37" s="48"/>
      <c r="AG37" s="49"/>
      <c r="AH37" s="50"/>
      <c r="AI37" s="51"/>
      <c r="AJ37" s="52"/>
      <c r="AK37" s="51"/>
      <c r="AL37" s="12"/>
      <c r="AM37" s="12"/>
      <c r="AN37" s="50"/>
      <c r="AO37" s="1"/>
      <c r="AV37" s="19"/>
      <c r="AW37" s="44"/>
      <c r="AY37" s="5"/>
      <c r="BA37" s="13"/>
      <c r="BC37" s="48"/>
      <c r="BD37" s="49"/>
      <c r="BE37" s="50"/>
      <c r="BF37" s="51"/>
      <c r="BG37" s="52"/>
      <c r="BH37" s="51"/>
      <c r="BI37" s="12"/>
      <c r="BJ37" s="12"/>
      <c r="BK37" s="50"/>
      <c r="BL37" s="1"/>
      <c r="BS37" s="19"/>
      <c r="BT37" s="44"/>
      <c r="BV37" s="5"/>
      <c r="BX37" s="13"/>
      <c r="BZ37" s="48"/>
      <c r="CA37" s="49"/>
      <c r="CB37" s="50"/>
      <c r="CC37" s="51"/>
      <c r="CD37" s="52"/>
      <c r="CE37" s="51"/>
      <c r="CF37" s="12"/>
      <c r="CG37" s="12"/>
      <c r="CH37" s="50"/>
      <c r="CI37" s="1"/>
    </row>
    <row r="38" spans="2:92">
      <c r="B38" s="20" t="s">
        <v>39</v>
      </c>
      <c r="C38" s="44"/>
      <c r="E38" s="5"/>
      <c r="G38" s="13"/>
      <c r="K38" s="1"/>
      <c r="L38" s="1"/>
      <c r="M38" s="1"/>
      <c r="N38" s="1"/>
      <c r="O38" s="1"/>
      <c r="P38" s="1"/>
      <c r="Q38" s="1"/>
      <c r="R38" s="1"/>
      <c r="Y38" s="20" t="s">
        <v>39</v>
      </c>
      <c r="Z38" s="44"/>
      <c r="AB38" s="5"/>
      <c r="AD38" s="13"/>
      <c r="AH38" s="1"/>
      <c r="AI38" s="1"/>
      <c r="AK38" s="1"/>
      <c r="AL38" s="1"/>
      <c r="AM38" s="1"/>
      <c r="AN38" s="1"/>
      <c r="AO38" s="1"/>
      <c r="AV38" s="20" t="s">
        <v>39</v>
      </c>
      <c r="AW38" s="44"/>
      <c r="AY38" s="5"/>
      <c r="BA38" s="13"/>
      <c r="BE38" s="1"/>
      <c r="BF38" s="1"/>
      <c r="BG38" s="1"/>
      <c r="BH38" s="1"/>
      <c r="BI38" s="1"/>
      <c r="BJ38" s="1"/>
      <c r="BK38" s="1"/>
      <c r="BL38" s="1"/>
      <c r="BS38" s="20" t="s">
        <v>39</v>
      </c>
      <c r="BT38" s="44"/>
      <c r="BV38" s="5"/>
      <c r="BX38" s="13"/>
      <c r="CB38" s="1"/>
      <c r="CC38" s="1"/>
      <c r="CD38" s="1"/>
      <c r="CE38" s="1"/>
      <c r="CF38" s="1"/>
      <c r="CG38" s="1"/>
      <c r="CH38" s="1"/>
      <c r="CI38" s="1"/>
    </row>
    <row r="39" spans="2:92">
      <c r="B39" s="19" t="s">
        <v>14</v>
      </c>
      <c r="C39" s="35" t="s">
        <v>27</v>
      </c>
      <c r="D39" s="36"/>
      <c r="E39" s="36">
        <v>3</v>
      </c>
      <c r="F39" s="37" t="s">
        <v>2</v>
      </c>
      <c r="G39" s="38">
        <v>5</v>
      </c>
      <c r="H39" s="37">
        <f t="shared" si="6"/>
        <v>455</v>
      </c>
      <c r="I39" s="39">
        <v>0.75</v>
      </c>
      <c r="J39" s="40">
        <v>8</v>
      </c>
      <c r="K39" s="1"/>
      <c r="L39" s="41"/>
      <c r="M39" s="42" t="s">
        <v>2</v>
      </c>
      <c r="N39" s="41"/>
      <c r="P39" s="43"/>
      <c r="Q39" s="1"/>
      <c r="R39" s="43" t="str">
        <f t="shared" ref="R39:R43" si="93">IF(B39="SQUAT", (E39+IF(ISBLANK(L39),0,IF(L39&gt;E39,L39-E39,L39-E39)))*(G39+IF(ISBLANK(N39),0,IF(N39&gt;G39,N39-G39,N39-G39))),"")</f>
        <v/>
      </c>
      <c r="S39" s="43" t="str">
        <f>IF(B39="SQUAT",R39*($H39+IF(ISBLANK(P39),0,IF(P39&gt;H39,P39-H39,P39-H39))),"")</f>
        <v/>
      </c>
      <c r="T39" s="43" t="str">
        <f>IF(B39="BENCH", (E39+IF(ISBLANK(L39),0,IF(L39&gt;E39,L39-E39,L39-E39)))*(G39+IF(ISBLANK(N39),0,IF(N39&gt;G39,N39-G39,N39-G39))),"")</f>
        <v/>
      </c>
      <c r="U39" s="43" t="str">
        <f>IF(B39="BENCH",T39*(H39+IF(ISBLANK(P39),0,IF(P39&gt;H39,P39-H39,P39-H39))),"")</f>
        <v/>
      </c>
      <c r="V39" s="43">
        <f>IF(B39="DEADLIFT", (E39+IF(ISBLANK(L39),0,IF(L39&gt;E39,L39-E39,L39-E39)))*(G39+IF(ISBLANK(N39),0,IF(N39&gt;G39,N39-G39,N39-G39))),"")</f>
        <v>15</v>
      </c>
      <c r="W39" s="43">
        <f>IF(B39="DEADLIFT",V39*(H39+IF(ISBLANK(P39),0,IF(P39&gt;H39,P39-H39,P39-H39))),"")</f>
        <v>6825</v>
      </c>
      <c r="Y39" s="19" t="str">
        <f>$B39</f>
        <v>DEADLIFT</v>
      </c>
      <c r="Z39" s="35" t="str">
        <f t="shared" si="34"/>
        <v>Deadlift</v>
      </c>
      <c r="AA39" s="36"/>
      <c r="AB39" s="36">
        <v>3</v>
      </c>
      <c r="AC39" s="37" t="s">
        <v>2</v>
      </c>
      <c r="AD39" s="38">
        <v>5</v>
      </c>
      <c r="AE39" s="37">
        <f t="shared" si="12"/>
        <v>485</v>
      </c>
      <c r="AF39" s="39">
        <v>0.8</v>
      </c>
      <c r="AG39" s="40">
        <v>8</v>
      </c>
      <c r="AH39" s="1"/>
      <c r="AI39" s="41"/>
      <c r="AJ39" s="42" t="s">
        <v>2</v>
      </c>
      <c r="AK39" s="41"/>
      <c r="AM39" s="43"/>
      <c r="AN39" s="1"/>
      <c r="AO39" s="43" t="str">
        <f t="shared" ref="AO39:AO43" si="94">IF(Y39="SQUAT", (AB39+IF(ISBLANK(AI39),0,IF(AI39&gt;AB39,AI39-AB39,AI39-AB39)))*(AD39+IF(ISBLANK(AK39),0,IF(AK39&gt;AD39,AK39-AD39,AK39-AD39))),"")</f>
        <v/>
      </c>
      <c r="AP39" s="43" t="str">
        <f t="shared" si="14"/>
        <v/>
      </c>
      <c r="AQ39" s="43" t="str">
        <f>IF(Y39="BENCH", (AB39+IF(ISBLANK(AI39),0,IF(AI39&gt;AB39,AI39-AB39,AI39-AB39)))*(AD39+IF(ISBLANK(AK39),0,IF(AK39&gt;AD39,AK39-AD39,AK39-AD39))),"")</f>
        <v/>
      </c>
      <c r="AR39" s="43" t="str">
        <f>IF(Y39="BENCH",AQ39*(AE39+IF(ISBLANK(AM39),0,IF(AM39&gt;AE39,AM39-AE39,AM39-AE39))),"")</f>
        <v/>
      </c>
      <c r="AS39" s="43">
        <f>IF(Y39="DEADLIFT", (AB39+IF(ISBLANK(AI39),0,IF(AI39&gt;AB39,AI39-AB39,AI39-AB39)))*(AD39+IF(ISBLANK(AK39),0,IF(AK39&gt;AD39,AK39-AD39,AK39-AD39))),"")</f>
        <v>15</v>
      </c>
      <c r="AT39" s="43">
        <f>IF(Y39="DEADLIFT",AS39*(AE39+IF(ISBLANK(AM39),0,IF(AM39&gt;AE39,AM39-AE39,AM39-AE39))),"")</f>
        <v>7275</v>
      </c>
      <c r="AV39" s="19" t="str">
        <f t="shared" si="32"/>
        <v>DEADLIFT</v>
      </c>
      <c r="AW39" s="35" t="str">
        <f t="shared" si="3"/>
        <v>Deadlift</v>
      </c>
      <c r="AX39" s="36"/>
      <c r="AY39" s="36">
        <v>3</v>
      </c>
      <c r="AZ39" s="37" t="s">
        <v>2</v>
      </c>
      <c r="BA39" s="38">
        <v>5</v>
      </c>
      <c r="BB39" s="37">
        <f t="shared" si="19"/>
        <v>470</v>
      </c>
      <c r="BC39" s="39">
        <v>0.77500000000000002</v>
      </c>
      <c r="BD39" s="40">
        <v>8</v>
      </c>
      <c r="BE39" s="1"/>
      <c r="BF39" s="41"/>
      <c r="BG39" s="42" t="s">
        <v>2</v>
      </c>
      <c r="BH39" s="41"/>
      <c r="BJ39" s="43"/>
      <c r="BK39" s="1"/>
      <c r="BL39" s="43" t="str">
        <f t="shared" ref="BL39:BL43" si="95">IF(AV39="SQUAT", (AY39+IF(ISBLANK(BF39),0,IF(BF39&gt;AY39,BF39-AY39,BF39-AY39)))*(BA39+IF(ISBLANK(BH39),0,IF(BH39&gt;BA39,BH39-BA39,BH39-BA39))),"")</f>
        <v/>
      </c>
      <c r="BM39" s="43" t="str">
        <f t="shared" si="20"/>
        <v/>
      </c>
      <c r="BN39" s="43" t="str">
        <f>IF(AV39="BENCH", (AY39+IF(ISBLANK(BF39),0,IF(BF39&gt;AY39,BF39-AY39,BF39-AY39)))*(BA39+IF(ISBLANK(BH39),0,IF(BH39&gt;BA39,BH39-BA39,BH39-BA39))),"")</f>
        <v/>
      </c>
      <c r="BO39" s="43" t="str">
        <f>IF(AV39="BENCH",BN39*(BB39+IF(ISBLANK(BJ39),0,IF(BJ39&gt;BB39,BJ39-BB39,BJ39-BB39))),"")</f>
        <v/>
      </c>
      <c r="BP39" s="43">
        <f>IF(AV39="DEADLIFT", (AY39+IF(ISBLANK(BF39),0,IF(BF39&gt;AY39,BF39-AY39,BF39-AY39)))*(BA39+IF(ISBLANK(BH39),0,IF(BH39&gt;BA39,BH39-BA39,BH39-BA39))),"")</f>
        <v>15</v>
      </c>
      <c r="BQ39" s="43">
        <f>IF(AV39="DEADLIFT",BP39*(BB39+IF(ISBLANK(BJ39),0,IF(BJ39&gt;BB39,BJ39-BB39,BJ39-BB39))),"")</f>
        <v>7050</v>
      </c>
      <c r="BS39" s="19" t="str">
        <f t="shared" si="33"/>
        <v>DEADLIFT</v>
      </c>
      <c r="BT39" s="35" t="str">
        <f t="shared" si="5"/>
        <v>Deadlift</v>
      </c>
      <c r="BU39" s="36"/>
      <c r="BV39" s="36">
        <v>3</v>
      </c>
      <c r="BW39" s="37" t="s">
        <v>2</v>
      </c>
      <c r="BX39" s="38">
        <v>4</v>
      </c>
      <c r="BY39" s="37">
        <f t="shared" si="25"/>
        <v>500</v>
      </c>
      <c r="BZ39" s="39">
        <v>0.82499999999999996</v>
      </c>
      <c r="CA39" s="40">
        <v>8</v>
      </c>
      <c r="CB39" s="1"/>
      <c r="CC39" s="41"/>
      <c r="CD39" s="42" t="s">
        <v>2</v>
      </c>
      <c r="CE39" s="41"/>
      <c r="CG39" s="43"/>
      <c r="CH39" s="1"/>
      <c r="CI39" s="43" t="str">
        <f t="shared" ref="CI39:CI43" si="96">IF(BS39="SQUAT", (BV39+IF(ISBLANK(CC39),0,IF(CC39&gt;BV39,CC39-BV39,CC39-BV39)))*(BX39+IF(ISBLANK(CE39),0,IF(CE39&gt;BX39,CE39-BX39,CE39-BX39))),"")</f>
        <v/>
      </c>
      <c r="CJ39" s="43" t="str">
        <f t="shared" si="27"/>
        <v/>
      </c>
      <c r="CK39" s="43" t="str">
        <f>IF(BS39="BENCH", (BV39+IF(ISBLANK(CC39),0,IF(CC39&gt;BV39,CC39-BV39,CC39-BV39)))*(BX39+IF(ISBLANK(CE39),0,IF(CE39&gt;BX39,CE39-BX39,CE39-BX39))),"")</f>
        <v/>
      </c>
      <c r="CL39" s="43" t="str">
        <f>IF(BS39="BENCH",CK39*(BY39+IF(ISBLANK(CG39),0,IF(CG39&gt;BY39,CG39-BY39,CG39-BY39))),"")</f>
        <v/>
      </c>
      <c r="CM39" s="43">
        <f>IF(BS39="DEADLIFT", (BV39+IF(ISBLANK(CC39),0,IF(CC39&gt;BV39,CC39-BV39,CC39-BV39)))*(BX39+IF(ISBLANK(CE39),0,IF(CE39&gt;BX39,CE39-BX39,CE39-BX39))),"")</f>
        <v>12</v>
      </c>
      <c r="CN39" s="43">
        <f>IF(BS39="DEADLIFT",CM39*(BY39+IF(ISBLANK(CG39),0,IF(CG39&gt;BY39,CG39-BY39,CG39-BY39))),"")</f>
        <v>6000</v>
      </c>
    </row>
    <row r="40" spans="2:92">
      <c r="B40" s="19" t="s">
        <v>12</v>
      </c>
      <c r="C40" s="44" t="s">
        <v>36</v>
      </c>
      <c r="D40" s="5"/>
      <c r="E40" s="5">
        <v>4</v>
      </c>
      <c r="F40" s="3" t="s">
        <v>2</v>
      </c>
      <c r="G40" s="13">
        <v>7</v>
      </c>
      <c r="H40" s="3">
        <f t="shared" si="6"/>
        <v>330</v>
      </c>
      <c r="I40" s="39">
        <v>0.7</v>
      </c>
      <c r="J40" s="40">
        <v>8</v>
      </c>
      <c r="K40" s="1"/>
      <c r="L40" s="41"/>
      <c r="M40" s="42" t="s">
        <v>2</v>
      </c>
      <c r="N40" s="41"/>
      <c r="P40" s="43"/>
      <c r="Q40" s="1"/>
      <c r="R40" s="43">
        <f t="shared" si="93"/>
        <v>28</v>
      </c>
      <c r="S40" s="43">
        <f t="shared" ref="S40:S43" si="97">IF(B40="SQUAT",R40*($H40+IF(ISBLANK(P40),0,IF(P40&gt;H40,P40-H40,P40-H40))),"")</f>
        <v>9240</v>
      </c>
      <c r="T40" s="43" t="str">
        <f t="shared" ref="T40:T43" si="98">IF(B40="BENCH", (E40+IF(ISBLANK(L40),0,IF(L40&gt;E40,L40-E40,L40-E40)))*(G40+IF(ISBLANK(N40),0,IF(N40&gt;G40,N40-G40,N40-G40))),"")</f>
        <v/>
      </c>
      <c r="U40" s="43" t="str">
        <f t="shared" ref="U40:U43" si="99">IF(B40="BENCH",T40*(H40+IF(ISBLANK(P40),0,IF(P40&gt;H40,P40-H40,P40-H40))),"")</f>
        <v/>
      </c>
      <c r="V40" s="43" t="str">
        <f t="shared" ref="V40:V43" si="100">IF(B40="DEADLIFT", (E40+IF(ISBLANK(L40),0,IF(L40&gt;E40,L40-E40,L40-E40)))*(G40+IF(ISBLANK(N40),0,IF(N40&gt;G40,N40-G40,N40-G40))),"")</f>
        <v/>
      </c>
      <c r="W40" s="43" t="str">
        <f t="shared" ref="W40:W43" si="101">IF(B40="DEADLIFT",V40*(H40+IF(ISBLANK(P40),0,IF(P40&gt;H40,P40-H40,P40-H40))),"")</f>
        <v/>
      </c>
      <c r="Y40" s="19" t="str">
        <f>$B40</f>
        <v>SQUAT</v>
      </c>
      <c r="Z40" s="44" t="str">
        <f t="shared" si="34"/>
        <v>Comp. Squat</v>
      </c>
      <c r="AA40" s="5"/>
      <c r="AB40" s="5">
        <v>4</v>
      </c>
      <c r="AC40" s="3" t="s">
        <v>2</v>
      </c>
      <c r="AD40" s="13">
        <v>6</v>
      </c>
      <c r="AE40" s="3">
        <f t="shared" si="12"/>
        <v>337.5</v>
      </c>
      <c r="AF40" s="39">
        <v>0.72</v>
      </c>
      <c r="AG40" s="40">
        <v>8</v>
      </c>
      <c r="AH40" s="1"/>
      <c r="AI40" s="41"/>
      <c r="AJ40" s="42" t="s">
        <v>2</v>
      </c>
      <c r="AK40" s="41"/>
      <c r="AM40" s="43"/>
      <c r="AN40" s="1"/>
      <c r="AO40" s="43">
        <f t="shared" si="94"/>
        <v>24</v>
      </c>
      <c r="AP40" s="43">
        <f t="shared" si="14"/>
        <v>8100</v>
      </c>
      <c r="AQ40" s="43" t="str">
        <f t="shared" ref="AQ40:AQ43" si="102">IF(Y40="BENCH", (AB40+IF(ISBLANK(AI40),0,IF(AI40&gt;AB40,AI40-AB40,AI40-AB40)))*(AD40+IF(ISBLANK(AK40),0,IF(AK40&gt;AD40,AK40-AD40,AK40-AD40))),"")</f>
        <v/>
      </c>
      <c r="AR40" s="43" t="str">
        <f t="shared" ref="AR40:AR43" si="103">IF(Y40="BENCH",AQ40*(AE40+IF(ISBLANK(AM40),0,IF(AM40&gt;AE40,AM40-AE40,AM40-AE40))),"")</f>
        <v/>
      </c>
      <c r="AS40" s="43" t="str">
        <f t="shared" ref="AS40:AS43" si="104">IF(Y40="DEADLIFT", (AB40+IF(ISBLANK(AI40),0,IF(AI40&gt;AB40,AI40-AB40,AI40-AB40)))*(AD40+IF(ISBLANK(AK40),0,IF(AK40&gt;AD40,AK40-AD40,AK40-AD40))),"")</f>
        <v/>
      </c>
      <c r="AT40" s="43" t="str">
        <f t="shared" ref="AT40:AT43" si="105">IF(Y40="DEADLIFT",AS40*(AE40+IF(ISBLANK(AM40),0,IF(AM40&gt;AE40,AM40-AE40,AM40-AE40))),"")</f>
        <v/>
      </c>
      <c r="AV40" s="19" t="str">
        <f t="shared" si="32"/>
        <v>SQUAT</v>
      </c>
      <c r="AW40" s="44" t="str">
        <f t="shared" si="3"/>
        <v>Comp. Squat</v>
      </c>
      <c r="AX40" s="5"/>
      <c r="AY40" s="5">
        <v>4</v>
      </c>
      <c r="AZ40" s="3" t="s">
        <v>2</v>
      </c>
      <c r="BA40" s="13">
        <v>7</v>
      </c>
      <c r="BB40" s="3">
        <f t="shared" si="19"/>
        <v>332.5</v>
      </c>
      <c r="BC40" s="39">
        <v>0.71</v>
      </c>
      <c r="BD40" s="40">
        <v>8</v>
      </c>
      <c r="BE40" s="1"/>
      <c r="BF40" s="41"/>
      <c r="BG40" s="42" t="s">
        <v>2</v>
      </c>
      <c r="BH40" s="41"/>
      <c r="BJ40" s="43"/>
      <c r="BK40" s="1"/>
      <c r="BL40" s="43">
        <f t="shared" si="95"/>
        <v>28</v>
      </c>
      <c r="BM40" s="43">
        <f t="shared" si="20"/>
        <v>9310</v>
      </c>
      <c r="BN40" s="43" t="str">
        <f t="shared" ref="BN40:BN43" si="106">IF(AV40="BENCH", (AY40+IF(ISBLANK(BF40),0,IF(BF40&gt;AY40,BF40-AY40,BF40-AY40)))*(BA40+IF(ISBLANK(BH40),0,IF(BH40&gt;BA40,BH40-BA40,BH40-BA40))),"")</f>
        <v/>
      </c>
      <c r="BO40" s="43" t="str">
        <f t="shared" ref="BO40:BO43" si="107">IF(AV40="BENCH",BN40*(BB40+IF(ISBLANK(BJ40),0,IF(BJ40&gt;BB40,BJ40-BB40,BJ40-BB40))),"")</f>
        <v/>
      </c>
      <c r="BP40" s="43" t="str">
        <f t="shared" ref="BP40:BP43" si="108">IF(AV40="DEADLIFT", (AY40+IF(ISBLANK(BF40),0,IF(BF40&gt;AY40,BF40-AY40,BF40-AY40)))*(BA40+IF(ISBLANK(BH40),0,IF(BH40&gt;BA40,BH40-BA40,BH40-BA40))),"")</f>
        <v/>
      </c>
      <c r="BQ40" s="43" t="str">
        <f t="shared" ref="BQ40:BQ43" si="109">IF(AV40="DEADLIFT",BP40*(BB40+IF(ISBLANK(BJ40),0,IF(BJ40&gt;BB40,BJ40-BB40,BJ40-BB40))),"")</f>
        <v/>
      </c>
      <c r="BS40" s="19" t="str">
        <f t="shared" si="33"/>
        <v>SQUAT</v>
      </c>
      <c r="BT40" s="44" t="str">
        <f t="shared" si="5"/>
        <v>Comp. Squat</v>
      </c>
      <c r="BU40" s="5"/>
      <c r="BV40" s="5">
        <v>4</v>
      </c>
      <c r="BW40" s="3" t="s">
        <v>2</v>
      </c>
      <c r="BX40" s="13">
        <v>7</v>
      </c>
      <c r="BY40" s="3">
        <f t="shared" si="25"/>
        <v>342.5</v>
      </c>
      <c r="BZ40" s="39">
        <v>0.73</v>
      </c>
      <c r="CA40" s="40">
        <v>8</v>
      </c>
      <c r="CB40" s="1"/>
      <c r="CC40" s="41"/>
      <c r="CD40" s="42" t="s">
        <v>2</v>
      </c>
      <c r="CE40" s="41"/>
      <c r="CG40" s="43"/>
      <c r="CH40" s="1"/>
      <c r="CI40" s="43">
        <f t="shared" si="96"/>
        <v>28</v>
      </c>
      <c r="CJ40" s="43">
        <f t="shared" si="27"/>
        <v>9590</v>
      </c>
      <c r="CK40" s="43" t="str">
        <f t="shared" ref="CK40:CK43" si="110">IF(BS40="BENCH", (BV40+IF(ISBLANK(CC40),0,IF(CC40&gt;BV40,CC40-BV40,CC40-BV40)))*(BX40+IF(ISBLANK(CE40),0,IF(CE40&gt;BX40,CE40-BX40,CE40-BX40))),"")</f>
        <v/>
      </c>
      <c r="CL40" s="43" t="str">
        <f t="shared" ref="CL40:CL43" si="111">IF(BS40="BENCH",CK40*(BY40+IF(ISBLANK(CG40),0,IF(CG40&gt;BY40,CG40-BY40,CG40-BY40))),"")</f>
        <v/>
      </c>
      <c r="CM40" s="43" t="str">
        <f t="shared" ref="CM40:CM43" si="112">IF(BS40="DEADLIFT", (BV40+IF(ISBLANK(CC40),0,IF(CC40&gt;BV40,CC40-BV40,CC40-BV40)))*(BX40+IF(ISBLANK(CE40),0,IF(CE40&gt;BX40,CE40-BX40,CE40-BX40))),"")</f>
        <v/>
      </c>
      <c r="CN40" s="43" t="str">
        <f t="shared" ref="CN40:CN43" si="113">IF(BS40="DEADLIFT",CM40*(BY40+IF(ISBLANK(CG40),0,IF(CG40&gt;BY40,CG40-BY40,CG40-BY40))),"")</f>
        <v/>
      </c>
    </row>
    <row r="41" spans="2:92">
      <c r="B41" s="19" t="s">
        <v>13</v>
      </c>
      <c r="C41" s="35" t="s">
        <v>28</v>
      </c>
      <c r="D41" s="36"/>
      <c r="E41" s="36">
        <v>6</v>
      </c>
      <c r="F41" s="37" t="s">
        <v>2</v>
      </c>
      <c r="G41" s="38">
        <v>2</v>
      </c>
      <c r="H41" s="37">
        <f t="shared" si="6"/>
        <v>210</v>
      </c>
      <c r="I41" s="39">
        <v>0.7</v>
      </c>
      <c r="J41" s="40">
        <v>8</v>
      </c>
      <c r="K41" s="1"/>
      <c r="L41" s="41"/>
      <c r="M41" s="42" t="s">
        <v>2</v>
      </c>
      <c r="N41" s="41"/>
      <c r="P41" s="43"/>
      <c r="Q41" s="1"/>
      <c r="R41" s="43" t="str">
        <f t="shared" si="93"/>
        <v/>
      </c>
      <c r="S41" s="43" t="str">
        <f t="shared" si="97"/>
        <v/>
      </c>
      <c r="T41" s="43">
        <f t="shared" si="98"/>
        <v>12</v>
      </c>
      <c r="U41" s="43">
        <f t="shared" si="99"/>
        <v>2520</v>
      </c>
      <c r="V41" s="43" t="str">
        <f t="shared" si="100"/>
        <v/>
      </c>
      <c r="W41" s="43" t="str">
        <f t="shared" si="101"/>
        <v/>
      </c>
      <c r="Y41" s="19" t="str">
        <f>$B41</f>
        <v>BENCH</v>
      </c>
      <c r="Z41" s="35" t="str">
        <f t="shared" si="34"/>
        <v>Bench</v>
      </c>
      <c r="AA41" s="36"/>
      <c r="AB41" s="36">
        <v>6</v>
      </c>
      <c r="AC41" s="37" t="s">
        <v>2</v>
      </c>
      <c r="AD41" s="38">
        <v>2</v>
      </c>
      <c r="AE41" s="37">
        <f t="shared" si="12"/>
        <v>215</v>
      </c>
      <c r="AF41" s="39">
        <v>0.72</v>
      </c>
      <c r="AG41" s="40">
        <v>8</v>
      </c>
      <c r="AH41" s="1"/>
      <c r="AI41" s="41"/>
      <c r="AJ41" s="42" t="s">
        <v>2</v>
      </c>
      <c r="AK41" s="41"/>
      <c r="AM41" s="43"/>
      <c r="AN41" s="1"/>
      <c r="AO41" s="43" t="str">
        <f t="shared" si="94"/>
        <v/>
      </c>
      <c r="AP41" s="43" t="str">
        <f t="shared" si="14"/>
        <v/>
      </c>
      <c r="AQ41" s="43">
        <f t="shared" si="102"/>
        <v>12</v>
      </c>
      <c r="AR41" s="43">
        <f t="shared" si="103"/>
        <v>2580</v>
      </c>
      <c r="AS41" s="43" t="str">
        <f t="shared" si="104"/>
        <v/>
      </c>
      <c r="AT41" s="43" t="str">
        <f t="shared" si="105"/>
        <v/>
      </c>
      <c r="AV41" s="19" t="str">
        <f t="shared" si="32"/>
        <v>BENCH</v>
      </c>
      <c r="AW41" s="35" t="str">
        <f t="shared" si="3"/>
        <v>Bench</v>
      </c>
      <c r="AX41" s="36"/>
      <c r="AY41" s="36">
        <v>6</v>
      </c>
      <c r="AZ41" s="37" t="s">
        <v>2</v>
      </c>
      <c r="BA41" s="38">
        <v>2</v>
      </c>
      <c r="BB41" s="37">
        <f t="shared" si="19"/>
        <v>212.5</v>
      </c>
      <c r="BC41" s="39">
        <v>0.71</v>
      </c>
      <c r="BD41" s="40">
        <v>8.5</v>
      </c>
      <c r="BE41" s="1"/>
      <c r="BF41" s="41"/>
      <c r="BG41" s="42" t="s">
        <v>2</v>
      </c>
      <c r="BH41" s="41"/>
      <c r="BJ41" s="43"/>
      <c r="BK41" s="1"/>
      <c r="BL41" s="43" t="str">
        <f t="shared" si="95"/>
        <v/>
      </c>
      <c r="BM41" s="43" t="str">
        <f t="shared" si="20"/>
        <v/>
      </c>
      <c r="BN41" s="43">
        <f t="shared" si="106"/>
        <v>12</v>
      </c>
      <c r="BO41" s="43">
        <f t="shared" si="107"/>
        <v>2550</v>
      </c>
      <c r="BP41" s="43" t="str">
        <f t="shared" si="108"/>
        <v/>
      </c>
      <c r="BQ41" s="43" t="str">
        <f t="shared" si="109"/>
        <v/>
      </c>
      <c r="BS41" s="19" t="str">
        <f t="shared" si="33"/>
        <v>BENCH</v>
      </c>
      <c r="BT41" s="35" t="str">
        <f t="shared" si="5"/>
        <v>Bench</v>
      </c>
      <c r="BU41" s="36"/>
      <c r="BV41" s="36">
        <v>6</v>
      </c>
      <c r="BW41" s="37" t="s">
        <v>2</v>
      </c>
      <c r="BX41" s="38">
        <v>2</v>
      </c>
      <c r="BY41" s="37">
        <f t="shared" si="25"/>
        <v>220</v>
      </c>
      <c r="BZ41" s="39">
        <v>0.73</v>
      </c>
      <c r="CA41" s="40">
        <v>9</v>
      </c>
      <c r="CB41" s="1"/>
      <c r="CC41" s="41"/>
      <c r="CD41" s="42" t="s">
        <v>2</v>
      </c>
      <c r="CE41" s="41"/>
      <c r="CG41" s="43"/>
      <c r="CH41" s="1"/>
      <c r="CI41" s="43" t="str">
        <f t="shared" si="96"/>
        <v/>
      </c>
      <c r="CJ41" s="43" t="str">
        <f t="shared" si="27"/>
        <v/>
      </c>
      <c r="CK41" s="43">
        <f t="shared" si="110"/>
        <v>12</v>
      </c>
      <c r="CL41" s="43">
        <f t="shared" si="111"/>
        <v>2640</v>
      </c>
      <c r="CM41" s="43" t="str">
        <f t="shared" si="112"/>
        <v/>
      </c>
      <c r="CN41" s="43" t="str">
        <f t="shared" si="113"/>
        <v/>
      </c>
    </row>
    <row r="42" spans="2:92">
      <c r="B42" s="19" t="s">
        <v>24</v>
      </c>
      <c r="C42" s="44" t="s">
        <v>40</v>
      </c>
      <c r="D42" s="5"/>
      <c r="E42" s="5">
        <v>3</v>
      </c>
      <c r="F42" s="3" t="s">
        <v>2</v>
      </c>
      <c r="G42" s="13">
        <v>10</v>
      </c>
      <c r="H42" s="3" t="str">
        <f t="shared" si="6"/>
        <v xml:space="preserve"> </v>
      </c>
      <c r="I42" s="39"/>
      <c r="J42" s="40"/>
      <c r="K42" s="1"/>
      <c r="L42" s="41"/>
      <c r="M42" s="42" t="s">
        <v>2</v>
      </c>
      <c r="N42" s="41"/>
      <c r="P42" s="43"/>
      <c r="Q42" s="1"/>
      <c r="R42" s="43" t="str">
        <f t="shared" si="93"/>
        <v/>
      </c>
      <c r="S42" s="43" t="str">
        <f t="shared" si="97"/>
        <v/>
      </c>
      <c r="T42" s="43" t="str">
        <f t="shared" si="98"/>
        <v/>
      </c>
      <c r="U42" s="43" t="str">
        <f t="shared" si="99"/>
        <v/>
      </c>
      <c r="V42" s="43" t="str">
        <f t="shared" si="100"/>
        <v/>
      </c>
      <c r="W42" s="43" t="str">
        <f t="shared" si="101"/>
        <v/>
      </c>
      <c r="Y42" s="19" t="str">
        <f>$B42</f>
        <v>ACC</v>
      </c>
      <c r="Z42" s="44" t="str">
        <f t="shared" si="34"/>
        <v>Weighted Abs</v>
      </c>
      <c r="AA42" s="5"/>
      <c r="AB42" s="5">
        <v>3</v>
      </c>
      <c r="AC42" s="3" t="s">
        <v>2</v>
      </c>
      <c r="AD42" s="13">
        <v>10</v>
      </c>
      <c r="AE42" s="3" t="str">
        <f t="shared" si="12"/>
        <v xml:space="preserve"> </v>
      </c>
      <c r="AF42" s="39"/>
      <c r="AG42" s="40"/>
      <c r="AH42" s="1"/>
      <c r="AI42" s="41"/>
      <c r="AJ42" s="42" t="s">
        <v>2</v>
      </c>
      <c r="AK42" s="41"/>
      <c r="AM42" s="43"/>
      <c r="AN42" s="1"/>
      <c r="AO42" s="43" t="str">
        <f t="shared" si="94"/>
        <v/>
      </c>
      <c r="AP42" s="43" t="str">
        <f t="shared" si="14"/>
        <v/>
      </c>
      <c r="AQ42" s="43" t="str">
        <f t="shared" si="102"/>
        <v/>
      </c>
      <c r="AR42" s="43" t="str">
        <f t="shared" si="103"/>
        <v/>
      </c>
      <c r="AS42" s="43" t="str">
        <f t="shared" si="104"/>
        <v/>
      </c>
      <c r="AT42" s="43" t="str">
        <f t="shared" si="105"/>
        <v/>
      </c>
      <c r="AV42" s="19" t="str">
        <f t="shared" si="32"/>
        <v>ACC</v>
      </c>
      <c r="AW42" s="44" t="str">
        <f t="shared" si="3"/>
        <v>Weighted Abs</v>
      </c>
      <c r="AX42" s="5"/>
      <c r="AY42" s="5">
        <v>3</v>
      </c>
      <c r="AZ42" s="3" t="s">
        <v>2</v>
      </c>
      <c r="BA42" s="13">
        <v>10</v>
      </c>
      <c r="BB42" s="3" t="str">
        <f t="shared" si="19"/>
        <v xml:space="preserve"> </v>
      </c>
      <c r="BC42" s="39"/>
      <c r="BD42" s="40"/>
      <c r="BE42" s="1"/>
      <c r="BF42" s="41"/>
      <c r="BG42" s="42" t="s">
        <v>2</v>
      </c>
      <c r="BH42" s="41"/>
      <c r="BJ42" s="43"/>
      <c r="BK42" s="1"/>
      <c r="BL42" s="43" t="str">
        <f t="shared" si="95"/>
        <v/>
      </c>
      <c r="BM42" s="43" t="str">
        <f t="shared" si="20"/>
        <v/>
      </c>
      <c r="BN42" s="43" t="str">
        <f t="shared" si="106"/>
        <v/>
      </c>
      <c r="BO42" s="43" t="str">
        <f t="shared" si="107"/>
        <v/>
      </c>
      <c r="BP42" s="43" t="str">
        <f t="shared" si="108"/>
        <v/>
      </c>
      <c r="BQ42" s="43" t="str">
        <f t="shared" si="109"/>
        <v/>
      </c>
      <c r="BS42" s="19" t="str">
        <f t="shared" si="33"/>
        <v>ACC</v>
      </c>
      <c r="BT42" s="44" t="str">
        <f t="shared" si="5"/>
        <v>Weighted Abs</v>
      </c>
      <c r="BU42" s="5"/>
      <c r="BV42" s="5">
        <v>3</v>
      </c>
      <c r="BW42" s="3" t="s">
        <v>2</v>
      </c>
      <c r="BX42" s="13">
        <v>10</v>
      </c>
      <c r="BY42" s="3" t="str">
        <f t="shared" si="25"/>
        <v xml:space="preserve"> </v>
      </c>
      <c r="BZ42" s="39"/>
      <c r="CA42" s="40"/>
      <c r="CB42" s="1"/>
      <c r="CC42" s="41"/>
      <c r="CD42" s="42" t="s">
        <v>2</v>
      </c>
      <c r="CE42" s="41"/>
      <c r="CG42" s="43"/>
      <c r="CH42" s="1"/>
      <c r="CI42" s="43" t="str">
        <f t="shared" si="96"/>
        <v/>
      </c>
      <c r="CJ42" s="43" t="str">
        <f t="shared" si="27"/>
        <v/>
      </c>
      <c r="CK42" s="43" t="str">
        <f t="shared" si="110"/>
        <v/>
      </c>
      <c r="CL42" s="43" t="str">
        <f t="shared" si="111"/>
        <v/>
      </c>
      <c r="CM42" s="43" t="str">
        <f t="shared" si="112"/>
        <v/>
      </c>
      <c r="CN42" s="43" t="str">
        <f t="shared" si="113"/>
        <v/>
      </c>
    </row>
    <row r="43" spans="2:92">
      <c r="B43" s="19" t="s">
        <v>24</v>
      </c>
      <c r="C43" s="35"/>
      <c r="D43" s="36"/>
      <c r="E43" s="36"/>
      <c r="F43" s="37" t="s">
        <v>2</v>
      </c>
      <c r="G43" s="38"/>
      <c r="H43" s="37" t="str">
        <f t="shared" si="6"/>
        <v xml:space="preserve"> </v>
      </c>
      <c r="I43" s="39"/>
      <c r="J43" s="40"/>
      <c r="K43" s="1"/>
      <c r="L43" s="41"/>
      <c r="M43" s="42" t="s">
        <v>2</v>
      </c>
      <c r="N43" s="41"/>
      <c r="P43" s="43"/>
      <c r="Q43" s="1"/>
      <c r="R43" s="43" t="str">
        <f t="shared" si="93"/>
        <v/>
      </c>
      <c r="S43" s="43" t="str">
        <f t="shared" si="97"/>
        <v/>
      </c>
      <c r="T43" s="43" t="str">
        <f t="shared" si="98"/>
        <v/>
      </c>
      <c r="U43" s="43" t="str">
        <f t="shared" si="99"/>
        <v/>
      </c>
      <c r="V43" s="43" t="str">
        <f t="shared" si="100"/>
        <v/>
      </c>
      <c r="W43" s="43" t="str">
        <f t="shared" si="101"/>
        <v/>
      </c>
      <c r="Y43" s="19" t="str">
        <f>$B43</f>
        <v>ACC</v>
      </c>
      <c r="Z43" s="35" t="str">
        <f t="shared" si="34"/>
        <v/>
      </c>
      <c r="AA43" s="36"/>
      <c r="AB43" s="36"/>
      <c r="AC43" s="37" t="s">
        <v>2</v>
      </c>
      <c r="AD43" s="38"/>
      <c r="AE43" s="37" t="str">
        <f t="shared" si="12"/>
        <v xml:space="preserve"> </v>
      </c>
      <c r="AF43" s="39"/>
      <c r="AG43" s="40"/>
      <c r="AH43" s="1"/>
      <c r="AI43" s="41"/>
      <c r="AJ43" s="42" t="s">
        <v>2</v>
      </c>
      <c r="AK43" s="41"/>
      <c r="AM43" s="43"/>
      <c r="AN43" s="1"/>
      <c r="AO43" s="43" t="str">
        <f t="shared" si="94"/>
        <v/>
      </c>
      <c r="AP43" s="43" t="str">
        <f t="shared" si="14"/>
        <v/>
      </c>
      <c r="AQ43" s="43" t="str">
        <f t="shared" si="102"/>
        <v/>
      </c>
      <c r="AR43" s="43" t="str">
        <f t="shared" si="103"/>
        <v/>
      </c>
      <c r="AS43" s="43" t="str">
        <f t="shared" si="104"/>
        <v/>
      </c>
      <c r="AT43" s="43" t="str">
        <f t="shared" si="105"/>
        <v/>
      </c>
      <c r="AV43" s="19" t="str">
        <f t="shared" si="32"/>
        <v>ACC</v>
      </c>
      <c r="AW43" s="35" t="str">
        <f t="shared" si="3"/>
        <v/>
      </c>
      <c r="AX43" s="36"/>
      <c r="AY43" s="36"/>
      <c r="AZ43" s="37" t="s">
        <v>2</v>
      </c>
      <c r="BA43" s="38"/>
      <c r="BB43" s="37" t="str">
        <f t="shared" si="19"/>
        <v xml:space="preserve"> </v>
      </c>
      <c r="BC43" s="39"/>
      <c r="BD43" s="40"/>
      <c r="BE43" s="1"/>
      <c r="BF43" s="41"/>
      <c r="BG43" s="42" t="s">
        <v>2</v>
      </c>
      <c r="BH43" s="41"/>
      <c r="BJ43" s="43"/>
      <c r="BK43" s="1"/>
      <c r="BL43" s="43" t="str">
        <f t="shared" si="95"/>
        <v/>
      </c>
      <c r="BM43" s="43" t="str">
        <f t="shared" si="20"/>
        <v/>
      </c>
      <c r="BN43" s="43" t="str">
        <f t="shared" si="106"/>
        <v/>
      </c>
      <c r="BO43" s="43" t="str">
        <f t="shared" si="107"/>
        <v/>
      </c>
      <c r="BP43" s="43" t="str">
        <f t="shared" si="108"/>
        <v/>
      </c>
      <c r="BQ43" s="43" t="str">
        <f t="shared" si="109"/>
        <v/>
      </c>
      <c r="BS43" s="19" t="str">
        <f t="shared" si="33"/>
        <v>ACC</v>
      </c>
      <c r="BT43" s="35" t="str">
        <f t="shared" si="5"/>
        <v/>
      </c>
      <c r="BU43" s="36"/>
      <c r="BV43" s="36"/>
      <c r="BW43" s="37" t="s">
        <v>2</v>
      </c>
      <c r="BX43" s="38"/>
      <c r="BY43" s="37" t="str">
        <f t="shared" si="25"/>
        <v xml:space="preserve"> </v>
      </c>
      <c r="BZ43" s="39"/>
      <c r="CA43" s="40"/>
      <c r="CB43" s="1"/>
      <c r="CC43" s="41"/>
      <c r="CD43" s="42" t="s">
        <v>2</v>
      </c>
      <c r="CE43" s="41"/>
      <c r="CG43" s="43"/>
      <c r="CH43" s="1"/>
      <c r="CI43" s="43" t="str">
        <f t="shared" si="96"/>
        <v/>
      </c>
      <c r="CJ43" s="43" t="str">
        <f t="shared" si="27"/>
        <v/>
      </c>
      <c r="CK43" s="43" t="str">
        <f t="shared" si="110"/>
        <v/>
      </c>
      <c r="CL43" s="43" t="str">
        <f t="shared" si="111"/>
        <v/>
      </c>
      <c r="CM43" s="43" t="str">
        <f t="shared" si="112"/>
        <v/>
      </c>
      <c r="CN43" s="43" t="str">
        <f t="shared" si="113"/>
        <v/>
      </c>
    </row>
    <row r="44" spans="2:92">
      <c r="C44" s="44"/>
      <c r="E44" s="5"/>
      <c r="G44" s="13"/>
      <c r="I44" s="48"/>
      <c r="J44" s="49"/>
      <c r="K44" s="50"/>
      <c r="L44" s="51"/>
      <c r="M44" s="52"/>
      <c r="N44" s="51"/>
      <c r="O44" s="12"/>
      <c r="P44" s="12"/>
      <c r="Q44" s="50"/>
      <c r="R44" s="1"/>
      <c r="Y44" s="19"/>
      <c r="Z44" s="44"/>
      <c r="AB44" s="5"/>
      <c r="AD44" s="13"/>
      <c r="AF44" s="48"/>
      <c r="AG44" s="49"/>
      <c r="AH44" s="50"/>
      <c r="AI44" s="51"/>
      <c r="AJ44" s="52"/>
      <c r="AK44" s="51"/>
      <c r="AL44" s="12"/>
      <c r="AM44" s="12"/>
      <c r="AN44" s="50"/>
      <c r="AO44" s="1"/>
      <c r="AV44" s="19"/>
      <c r="AW44" s="44"/>
      <c r="AY44" s="5"/>
      <c r="BA44" s="13"/>
      <c r="BC44" s="48"/>
      <c r="BD44" s="49"/>
      <c r="BE44" s="50"/>
      <c r="BF44" s="51"/>
      <c r="BG44" s="52"/>
      <c r="BH44" s="51"/>
      <c r="BI44" s="12"/>
      <c r="BJ44" s="12"/>
      <c r="BK44" s="50"/>
      <c r="BL44" s="1"/>
      <c r="BS44" s="19"/>
      <c r="BT44" s="44"/>
      <c r="BV44" s="5"/>
      <c r="BX44" s="13"/>
      <c r="BZ44" s="48"/>
      <c r="CA44" s="49"/>
      <c r="CB44" s="50"/>
      <c r="CC44" s="51"/>
      <c r="CD44" s="52"/>
      <c r="CE44" s="51"/>
      <c r="CF44" s="12"/>
      <c r="CG44" s="12"/>
      <c r="CH44" s="50"/>
      <c r="CI44" s="1"/>
    </row>
    <row r="45" spans="2:92">
      <c r="B45" s="20" t="s">
        <v>41</v>
      </c>
      <c r="C45" s="44"/>
      <c r="E45" s="5"/>
      <c r="G45" s="13"/>
      <c r="K45" s="1"/>
      <c r="L45" s="1"/>
      <c r="M45" s="1"/>
      <c r="N45" s="1"/>
      <c r="O45" s="1"/>
      <c r="P45" s="1"/>
      <c r="Q45" s="1"/>
      <c r="R45" s="1"/>
      <c r="Y45" s="20" t="s">
        <v>41</v>
      </c>
      <c r="Z45" s="44"/>
      <c r="AB45" s="5"/>
      <c r="AD45" s="13"/>
      <c r="AH45" s="1"/>
      <c r="AI45" s="1"/>
      <c r="AK45" s="1"/>
      <c r="AL45" s="1"/>
      <c r="AM45" s="1"/>
      <c r="AN45" s="1"/>
      <c r="AO45" s="1"/>
      <c r="AV45" s="20" t="s">
        <v>41</v>
      </c>
      <c r="AW45" s="44"/>
      <c r="AY45" s="5"/>
      <c r="BA45" s="13"/>
      <c r="BE45" s="1"/>
      <c r="BF45" s="1"/>
      <c r="BG45" s="1"/>
      <c r="BH45" s="1"/>
      <c r="BI45" s="1"/>
      <c r="BJ45" s="1"/>
      <c r="BK45" s="1"/>
      <c r="BL45" s="1"/>
      <c r="BS45" s="20" t="s">
        <v>41</v>
      </c>
      <c r="BT45" s="44"/>
      <c r="BV45" s="5"/>
      <c r="BX45" s="13"/>
      <c r="CB45" s="1"/>
      <c r="CC45" s="1"/>
      <c r="CD45" s="1"/>
      <c r="CE45" s="1"/>
      <c r="CF45" s="1"/>
      <c r="CG45" s="1"/>
      <c r="CH45" s="1"/>
      <c r="CI45" s="1"/>
    </row>
    <row r="46" spans="2:92">
      <c r="B46" s="19" t="s">
        <v>13</v>
      </c>
      <c r="C46" s="35" t="s">
        <v>42</v>
      </c>
      <c r="D46" s="36"/>
      <c r="E46" s="36">
        <v>5</v>
      </c>
      <c r="F46" s="37" t="s">
        <v>2</v>
      </c>
      <c r="G46" s="38">
        <v>4</v>
      </c>
      <c r="H46" s="37">
        <f t="shared" si="6"/>
        <v>240</v>
      </c>
      <c r="I46" s="39">
        <v>0.8</v>
      </c>
      <c r="J46" s="40">
        <v>8</v>
      </c>
      <c r="K46" s="1"/>
      <c r="L46" s="41"/>
      <c r="M46" s="42" t="s">
        <v>2</v>
      </c>
      <c r="N46" s="41"/>
      <c r="P46" s="43"/>
      <c r="Q46" s="1"/>
      <c r="R46" s="43" t="str">
        <f t="shared" ref="R46:R50" si="114">IF(B46="SQUAT", (E46+IF(ISBLANK(L46),0,IF(L46&gt;E46,L46-E46,L46-E46)))*(G46+IF(ISBLANK(N46),0,IF(N46&gt;G46,N46-G46,N46-G46))),"")</f>
        <v/>
      </c>
      <c r="S46" s="43" t="str">
        <f>IF(B46="SQUAT",R46*($H46+IF(ISBLANK(P46),0,IF(P46&gt;H46,P46-H46,P46-H46))),"")</f>
        <v/>
      </c>
      <c r="T46" s="43">
        <f>IF(B46="BENCH", (E46+IF(ISBLANK(L46),0,IF(L46&gt;E46,L46-E46,L46-E46)))*(G46+IF(ISBLANK(N46),0,IF(N46&gt;G46,N46-G46,N46-G46))),"")</f>
        <v>20</v>
      </c>
      <c r="U46" s="43">
        <f>IF(B46="BENCH",T46*(H46+IF(ISBLANK(P46),0,IF(P46&gt;H46,P46-H46,P46-H46))),"")</f>
        <v>4800</v>
      </c>
      <c r="V46" s="43" t="str">
        <f>IF(B46="DEADLIFT", (E46+IF(ISBLANK(L46),0,IF(L46&gt;E46,L46-E46,L46-E46)))*(G46+IF(ISBLANK(N46),0,IF(N46&gt;G46,N46-G46,N46-G46))),"")</f>
        <v/>
      </c>
      <c r="W46" s="43" t="str">
        <f>IF(B46="DEADLIFT",V46*(H46+IF(ISBLANK(P46),0,IF(P46&gt;H46,P46-H46,P46-H46))),"")</f>
        <v/>
      </c>
      <c r="Y46" s="19" t="str">
        <f>$B46</f>
        <v>BENCH</v>
      </c>
      <c r="Z46" s="35" t="str">
        <f t="shared" si="34"/>
        <v>Comp. Bench</v>
      </c>
      <c r="AA46" s="36"/>
      <c r="AB46" s="36">
        <v>5</v>
      </c>
      <c r="AC46" s="37" t="s">
        <v>2</v>
      </c>
      <c r="AD46" s="38">
        <v>4</v>
      </c>
      <c r="AE46" s="37">
        <f t="shared" si="12"/>
        <v>242.5</v>
      </c>
      <c r="AF46" s="39">
        <v>0.81</v>
      </c>
      <c r="AG46" s="40">
        <v>8</v>
      </c>
      <c r="AH46" s="1"/>
      <c r="AI46" s="41"/>
      <c r="AJ46" s="42" t="s">
        <v>2</v>
      </c>
      <c r="AK46" s="41"/>
      <c r="AM46" s="43"/>
      <c r="AN46" s="1"/>
      <c r="AO46" s="43" t="str">
        <f t="shared" ref="AO46:AO50" si="115">IF(Y46="SQUAT", (AB46+IF(ISBLANK(AI46),0,IF(AI46&gt;AB46,AI46-AB46,AI46-AB46)))*(AD46+IF(ISBLANK(AK46),0,IF(AK46&gt;AD46,AK46-AD46,AK46-AD46))),"")</f>
        <v/>
      </c>
      <c r="AP46" s="43" t="str">
        <f t="shared" si="14"/>
        <v/>
      </c>
      <c r="AQ46" s="43">
        <f>IF(Y46="BENCH", (AB46+IF(ISBLANK(AI46),0,IF(AI46&gt;AB46,AI46-AB46,AI46-AB46)))*(AD46+IF(ISBLANK(AK46),0,IF(AK46&gt;AD46,AK46-AD46,AK46-AD46))),"")</f>
        <v>20</v>
      </c>
      <c r="AR46" s="43">
        <f>IF(Y46="BENCH",AQ46*(AE46+IF(ISBLANK(AM46),0,IF(AM46&gt;AE46,AM46-AE46,AM46-AE46))),"")</f>
        <v>4850</v>
      </c>
      <c r="AS46" s="43" t="str">
        <f>IF(Y46="DEADLIFT", (AB46+IF(ISBLANK(AI46),0,IF(AI46&gt;AB46,AI46-AB46,AI46-AB46)))*(AD46+IF(ISBLANK(AK46),0,IF(AK46&gt;AD46,AK46-AD46,AK46-AD46))),"")</f>
        <v/>
      </c>
      <c r="AT46" s="43" t="str">
        <f>IF(Y46="DEADLIFT",AS46*(AE46+IF(ISBLANK(AM46),0,IF(AM46&gt;AE46,AM46-AE46,AM46-AE46))),"")</f>
        <v/>
      </c>
      <c r="AV46" s="19" t="str">
        <f t="shared" si="32"/>
        <v>BENCH</v>
      </c>
      <c r="AW46" s="35" t="str">
        <f t="shared" si="3"/>
        <v>Comp. Bench</v>
      </c>
      <c r="AX46" s="36"/>
      <c r="AY46" s="36">
        <v>5</v>
      </c>
      <c r="AZ46" s="37" t="s">
        <v>2</v>
      </c>
      <c r="BA46" s="38">
        <v>4</v>
      </c>
      <c r="BB46" s="37">
        <f t="shared" si="19"/>
        <v>250</v>
      </c>
      <c r="BC46" s="39">
        <v>0.83</v>
      </c>
      <c r="BD46" s="40">
        <v>8</v>
      </c>
      <c r="BE46" s="1"/>
      <c r="BF46" s="41"/>
      <c r="BG46" s="42" t="s">
        <v>2</v>
      </c>
      <c r="BH46" s="41"/>
      <c r="BJ46" s="43"/>
      <c r="BK46" s="1"/>
      <c r="BL46" s="43" t="str">
        <f t="shared" ref="BL46:BL50" si="116">IF(AV46="SQUAT", (AY46+IF(ISBLANK(BF46),0,IF(BF46&gt;AY46,BF46-AY46,BF46-AY46)))*(BA46+IF(ISBLANK(BH46),0,IF(BH46&gt;BA46,BH46-BA46,BH46-BA46))),"")</f>
        <v/>
      </c>
      <c r="BM46" s="43" t="str">
        <f t="shared" si="20"/>
        <v/>
      </c>
      <c r="BN46" s="43">
        <f>IF(AV46="BENCH", (AY46+IF(ISBLANK(BF46),0,IF(BF46&gt;AY46,BF46-AY46,BF46-AY46)))*(BA46+IF(ISBLANK(BH46),0,IF(BH46&gt;BA46,BH46-BA46,BH46-BA46))),"")</f>
        <v>20</v>
      </c>
      <c r="BO46" s="43">
        <f>IF(AV46="BENCH",BN46*(BB46+IF(ISBLANK(BJ46),0,IF(BJ46&gt;BB46,BJ46-BB46,BJ46-BB46))),"")</f>
        <v>5000</v>
      </c>
      <c r="BP46" s="43" t="str">
        <f>IF(AV46="DEADLIFT", (AY46+IF(ISBLANK(BF46),0,IF(BF46&gt;AY46,BF46-AY46,BF46-AY46)))*(BA46+IF(ISBLANK(BH46),0,IF(BH46&gt;BA46,BH46-BA46,BH46-BA46))),"")</f>
        <v/>
      </c>
      <c r="BQ46" s="43" t="str">
        <f>IF(AV46="DEADLIFT",BP46*(BB46+IF(ISBLANK(BJ46),0,IF(BJ46&gt;BB46,BJ46-BB46,BJ46-BB46))),"")</f>
        <v/>
      </c>
      <c r="BS46" s="19" t="str">
        <f t="shared" si="33"/>
        <v>BENCH</v>
      </c>
      <c r="BT46" s="35" t="str">
        <f t="shared" si="5"/>
        <v>Comp. Bench</v>
      </c>
      <c r="BU46" s="36"/>
      <c r="BV46" s="36">
        <v>5</v>
      </c>
      <c r="BW46" s="37" t="s">
        <v>2</v>
      </c>
      <c r="BX46" s="38">
        <v>4</v>
      </c>
      <c r="BY46" s="37">
        <f t="shared" si="25"/>
        <v>255</v>
      </c>
      <c r="BZ46" s="39">
        <v>0.85</v>
      </c>
      <c r="CA46" s="40">
        <v>8</v>
      </c>
      <c r="CB46" s="1"/>
      <c r="CC46" s="41"/>
      <c r="CD46" s="42" t="s">
        <v>2</v>
      </c>
      <c r="CE46" s="41"/>
      <c r="CG46" s="43"/>
      <c r="CH46" s="1"/>
      <c r="CI46" s="43" t="str">
        <f t="shared" ref="CI46:CI50" si="117">IF(BS46="SQUAT", (BV46+IF(ISBLANK(CC46),0,IF(CC46&gt;BV46,CC46-BV46,CC46-BV46)))*(BX46+IF(ISBLANK(CE46),0,IF(CE46&gt;BX46,CE46-BX46,CE46-BX46))),"")</f>
        <v/>
      </c>
      <c r="CJ46" s="43" t="str">
        <f t="shared" si="27"/>
        <v/>
      </c>
      <c r="CK46" s="43">
        <f>IF(BS46="BENCH", (BV46+IF(ISBLANK(CC46),0,IF(CC46&gt;BV46,CC46-BV46,CC46-BV46)))*(BX46+IF(ISBLANK(CE46),0,IF(CE46&gt;BX46,CE46-BX46,CE46-BX46))),"")</f>
        <v>20</v>
      </c>
      <c r="CL46" s="43">
        <f>IF(BS46="BENCH",CK46*(BY46+IF(ISBLANK(CG46),0,IF(CG46&gt;BY46,CG46-BY46,CG46-BY46))),"")</f>
        <v>5100</v>
      </c>
      <c r="CM46" s="43" t="str">
        <f>IF(BS46="DEADLIFT", (BV46+IF(ISBLANK(CC46),0,IF(CC46&gt;BV46,CC46-BV46,CC46-BV46)))*(BX46+IF(ISBLANK(CE46),0,IF(CE46&gt;BX46,CE46-BX46,CE46-BX46))),"")</f>
        <v/>
      </c>
      <c r="CN46" s="43" t="str">
        <f>IF(BS46="DEADLIFT",CM46*(BY46+IF(ISBLANK(CG46),0,IF(CG46&gt;BY46,CG46-BY46,CG46-BY46))),"")</f>
        <v/>
      </c>
    </row>
    <row r="47" spans="2:92">
      <c r="B47" s="19" t="s">
        <v>13</v>
      </c>
      <c r="C47" s="44" t="s">
        <v>43</v>
      </c>
      <c r="D47" s="5"/>
      <c r="E47" s="5">
        <v>1</v>
      </c>
      <c r="F47" s="3" t="s">
        <v>2</v>
      </c>
      <c r="G47" s="13">
        <v>4</v>
      </c>
      <c r="H47" s="3">
        <f t="shared" si="6"/>
        <v>240</v>
      </c>
      <c r="I47" s="39">
        <v>0.8</v>
      </c>
      <c r="J47" s="40">
        <v>8</v>
      </c>
      <c r="K47" s="1"/>
      <c r="L47" s="41"/>
      <c r="M47" s="42" t="s">
        <v>2</v>
      </c>
      <c r="N47" s="41"/>
      <c r="P47" s="43"/>
      <c r="Q47" s="1"/>
      <c r="R47" s="43" t="str">
        <f t="shared" si="114"/>
        <v/>
      </c>
      <c r="S47" s="43" t="str">
        <f t="shared" ref="S47:S50" si="118">IF(B47="SQUAT",R47*($H47+IF(ISBLANK(P47),0,IF(P47&gt;H47,P47-H47,P47-H47))),"")</f>
        <v/>
      </c>
      <c r="T47" s="43">
        <f t="shared" ref="T47:T50" si="119">IF(B47="BENCH", (E47+IF(ISBLANK(L47),0,IF(L47&gt;E47,L47-E47,L47-E47)))*(G47+IF(ISBLANK(N47),0,IF(N47&gt;G47,N47-G47,N47-G47))),"")</f>
        <v>4</v>
      </c>
      <c r="U47" s="43">
        <f t="shared" ref="U47:U50" si="120">IF(B47="BENCH",T47*(H47+IF(ISBLANK(P47),0,IF(P47&gt;H47,P47-H47,P47-H47))),"")</f>
        <v>960</v>
      </c>
      <c r="V47" s="43" t="str">
        <f t="shared" ref="V47:V50" si="121">IF(B47="DEADLIFT", (E47+IF(ISBLANK(L47),0,IF(L47&gt;E47,L47-E47,L47-E47)))*(G47+IF(ISBLANK(N47),0,IF(N47&gt;G47,N47-G47,N47-G47))),"")</f>
        <v/>
      </c>
      <c r="W47" s="43" t="str">
        <f t="shared" ref="W47:W50" si="122">IF(B47="DEADLIFT",V47*(H47+IF(ISBLANK(P47),0,IF(P47&gt;H47,P47-H47,P47-H47))),"")</f>
        <v/>
      </c>
      <c r="Y47" s="19" t="str">
        <f>$B47</f>
        <v>BENCH</v>
      </c>
      <c r="Z47" s="44" t="str">
        <f t="shared" si="34"/>
        <v>Bench AMRAP</v>
      </c>
      <c r="AA47" s="5"/>
      <c r="AB47" s="5">
        <v>1</v>
      </c>
      <c r="AC47" s="3" t="s">
        <v>2</v>
      </c>
      <c r="AD47" s="13">
        <v>4</v>
      </c>
      <c r="AE47" s="3">
        <f t="shared" si="12"/>
        <v>242.5</v>
      </c>
      <c r="AF47" s="39">
        <v>0.81</v>
      </c>
      <c r="AG47" s="40">
        <v>8</v>
      </c>
      <c r="AH47" s="1"/>
      <c r="AI47" s="41"/>
      <c r="AJ47" s="42" t="s">
        <v>2</v>
      </c>
      <c r="AK47" s="41"/>
      <c r="AM47" s="43"/>
      <c r="AN47" s="1"/>
      <c r="AO47" s="43" t="str">
        <f t="shared" si="115"/>
        <v/>
      </c>
      <c r="AP47" s="43" t="str">
        <f t="shared" si="14"/>
        <v/>
      </c>
      <c r="AQ47" s="43">
        <f t="shared" ref="AQ47:AQ50" si="123">IF(Y47="BENCH", (AB47+IF(ISBLANK(AI47),0,IF(AI47&gt;AB47,AI47-AB47,AI47-AB47)))*(AD47+IF(ISBLANK(AK47),0,IF(AK47&gt;AD47,AK47-AD47,AK47-AD47))),"")</f>
        <v>4</v>
      </c>
      <c r="AR47" s="43">
        <f t="shared" ref="AR47:AR50" si="124">IF(Y47="BENCH",AQ47*(AE47+IF(ISBLANK(AM47),0,IF(AM47&gt;AE47,AM47-AE47,AM47-AE47))),"")</f>
        <v>970</v>
      </c>
      <c r="AS47" s="43" t="str">
        <f t="shared" ref="AS47:AS50" si="125">IF(Y47="DEADLIFT", (AB47+IF(ISBLANK(AI47),0,IF(AI47&gt;AB47,AI47-AB47,AI47-AB47)))*(AD47+IF(ISBLANK(AK47),0,IF(AK47&gt;AD47,AK47-AD47,AK47-AD47))),"")</f>
        <v/>
      </c>
      <c r="AT47" s="43" t="str">
        <f t="shared" ref="AT47:AT50" si="126">IF(Y47="DEADLIFT",AS47*(AE47+IF(ISBLANK(AM47),0,IF(AM47&gt;AE47,AM47-AE47,AM47-AE47))),"")</f>
        <v/>
      </c>
      <c r="AV47" s="19" t="str">
        <f t="shared" si="32"/>
        <v>BENCH</v>
      </c>
      <c r="AW47" s="44" t="str">
        <f t="shared" si="3"/>
        <v>Bench AMRAP</v>
      </c>
      <c r="AX47" s="5"/>
      <c r="AY47" s="5">
        <v>1</v>
      </c>
      <c r="AZ47" s="3" t="s">
        <v>2</v>
      </c>
      <c r="BA47" s="13">
        <v>4</v>
      </c>
      <c r="BB47" s="3">
        <f t="shared" si="19"/>
        <v>250</v>
      </c>
      <c r="BC47" s="39">
        <v>0.83</v>
      </c>
      <c r="BD47" s="40">
        <v>8</v>
      </c>
      <c r="BE47" s="1"/>
      <c r="BF47" s="41"/>
      <c r="BG47" s="42" t="s">
        <v>2</v>
      </c>
      <c r="BH47" s="41"/>
      <c r="BJ47" s="43"/>
      <c r="BK47" s="1"/>
      <c r="BL47" s="43" t="str">
        <f t="shared" si="116"/>
        <v/>
      </c>
      <c r="BM47" s="43" t="str">
        <f t="shared" si="20"/>
        <v/>
      </c>
      <c r="BN47" s="43">
        <f t="shared" ref="BN47:BN50" si="127">IF(AV47="BENCH", (AY47+IF(ISBLANK(BF47),0,IF(BF47&gt;AY47,BF47-AY47,BF47-AY47)))*(BA47+IF(ISBLANK(BH47),0,IF(BH47&gt;BA47,BH47-BA47,BH47-BA47))),"")</f>
        <v>4</v>
      </c>
      <c r="BO47" s="43">
        <f t="shared" ref="BO47:BO50" si="128">IF(AV47="BENCH",BN47*(BB47+IF(ISBLANK(BJ47),0,IF(BJ47&gt;BB47,BJ47-BB47,BJ47-BB47))),"")</f>
        <v>1000</v>
      </c>
      <c r="BP47" s="43" t="str">
        <f t="shared" ref="BP47:BP50" si="129">IF(AV47="DEADLIFT", (AY47+IF(ISBLANK(BF47),0,IF(BF47&gt;AY47,BF47-AY47,BF47-AY47)))*(BA47+IF(ISBLANK(BH47),0,IF(BH47&gt;BA47,BH47-BA47,BH47-BA47))),"")</f>
        <v/>
      </c>
      <c r="BQ47" s="43" t="str">
        <f t="shared" ref="BQ47:BQ50" si="130">IF(AV47="DEADLIFT",BP47*(BB47+IF(ISBLANK(BJ47),0,IF(BJ47&gt;BB47,BJ47-BB47,BJ47-BB47))),"")</f>
        <v/>
      </c>
      <c r="BS47" s="19" t="str">
        <f t="shared" si="33"/>
        <v>BENCH</v>
      </c>
      <c r="BT47" s="44" t="str">
        <f t="shared" si="5"/>
        <v>Bench AMRAP</v>
      </c>
      <c r="BU47" s="5"/>
      <c r="BV47" s="5">
        <v>1</v>
      </c>
      <c r="BW47" s="3" t="s">
        <v>2</v>
      </c>
      <c r="BX47" s="13">
        <v>4</v>
      </c>
      <c r="BY47" s="3">
        <f t="shared" si="25"/>
        <v>255</v>
      </c>
      <c r="BZ47" s="39">
        <v>0.85</v>
      </c>
      <c r="CA47" s="40">
        <v>8</v>
      </c>
      <c r="CB47" s="1"/>
      <c r="CC47" s="41"/>
      <c r="CD47" s="42" t="s">
        <v>2</v>
      </c>
      <c r="CE47" s="41"/>
      <c r="CG47" s="43"/>
      <c r="CH47" s="1"/>
      <c r="CI47" s="43" t="str">
        <f t="shared" si="117"/>
        <v/>
      </c>
      <c r="CJ47" s="43" t="str">
        <f t="shared" si="27"/>
        <v/>
      </c>
      <c r="CK47" s="43">
        <f t="shared" ref="CK47:CK50" si="131">IF(BS47="BENCH", (BV47+IF(ISBLANK(CC47),0,IF(CC47&gt;BV47,CC47-BV47,CC47-BV47)))*(BX47+IF(ISBLANK(CE47),0,IF(CE47&gt;BX47,CE47-BX47,CE47-BX47))),"")</f>
        <v>4</v>
      </c>
      <c r="CL47" s="43">
        <f t="shared" ref="CL47:CL50" si="132">IF(BS47="BENCH",CK47*(BY47+IF(ISBLANK(CG47),0,IF(CG47&gt;BY47,CG47-BY47,CG47-BY47))),"")</f>
        <v>1020</v>
      </c>
      <c r="CM47" s="43" t="str">
        <f t="shared" ref="CM47:CM50" si="133">IF(BS47="DEADLIFT", (BV47+IF(ISBLANK(CC47),0,IF(CC47&gt;BV47,CC47-BV47,CC47-BV47)))*(BX47+IF(ISBLANK(CE47),0,IF(CE47&gt;BX47,CE47-BX47,CE47-BX47))),"")</f>
        <v/>
      </c>
      <c r="CN47" s="43" t="str">
        <f t="shared" ref="CN47:CN50" si="134">IF(BS47="DEADLIFT",CM47*(BY47+IF(ISBLANK(CG47),0,IF(CG47&gt;BY47,CG47-BY47,CG47-BY47))),"")</f>
        <v/>
      </c>
    </row>
    <row r="48" spans="2:92">
      <c r="B48" s="19" t="s">
        <v>24</v>
      </c>
      <c r="C48" s="35" t="s">
        <v>44</v>
      </c>
      <c r="D48" s="36"/>
      <c r="E48" s="36">
        <v>3</v>
      </c>
      <c r="F48" s="37" t="s">
        <v>2</v>
      </c>
      <c r="G48" s="38">
        <v>4</v>
      </c>
      <c r="H48" s="37" t="str">
        <f t="shared" si="6"/>
        <v xml:space="preserve"> </v>
      </c>
      <c r="I48" s="39"/>
      <c r="J48" s="40">
        <v>8</v>
      </c>
      <c r="K48" s="1"/>
      <c r="L48" s="41"/>
      <c r="M48" s="42" t="s">
        <v>2</v>
      </c>
      <c r="N48" s="41"/>
      <c r="P48" s="43"/>
      <c r="Q48" s="1"/>
      <c r="R48" s="43" t="str">
        <f t="shared" si="114"/>
        <v/>
      </c>
      <c r="S48" s="43" t="str">
        <f t="shared" si="118"/>
        <v/>
      </c>
      <c r="T48" s="43" t="str">
        <f t="shared" si="119"/>
        <v/>
      </c>
      <c r="U48" s="43" t="str">
        <f t="shared" si="120"/>
        <v/>
      </c>
      <c r="V48" s="43" t="str">
        <f t="shared" si="121"/>
        <v/>
      </c>
      <c r="W48" s="43" t="str">
        <f t="shared" si="122"/>
        <v/>
      </c>
      <c r="Y48" s="19" t="str">
        <f>$B48</f>
        <v>ACC</v>
      </c>
      <c r="Z48" s="35" t="str">
        <f t="shared" si="34"/>
        <v>Push Press</v>
      </c>
      <c r="AA48" s="36"/>
      <c r="AB48" s="36">
        <v>3</v>
      </c>
      <c r="AC48" s="37" t="s">
        <v>2</v>
      </c>
      <c r="AD48" s="38">
        <v>4</v>
      </c>
      <c r="AE48" s="37" t="str">
        <f t="shared" si="12"/>
        <v xml:space="preserve"> </v>
      </c>
      <c r="AF48" s="39"/>
      <c r="AG48" s="40">
        <v>8</v>
      </c>
      <c r="AH48" s="1"/>
      <c r="AI48" s="41"/>
      <c r="AJ48" s="42" t="s">
        <v>2</v>
      </c>
      <c r="AK48" s="41"/>
      <c r="AM48" s="43"/>
      <c r="AN48" s="1"/>
      <c r="AO48" s="43" t="str">
        <f t="shared" si="115"/>
        <v/>
      </c>
      <c r="AP48" s="43" t="str">
        <f t="shared" si="14"/>
        <v/>
      </c>
      <c r="AQ48" s="43" t="str">
        <f t="shared" si="123"/>
        <v/>
      </c>
      <c r="AR48" s="43" t="str">
        <f t="shared" si="124"/>
        <v/>
      </c>
      <c r="AS48" s="43" t="str">
        <f t="shared" si="125"/>
        <v/>
      </c>
      <c r="AT48" s="43" t="str">
        <f t="shared" si="126"/>
        <v/>
      </c>
      <c r="AV48" s="19" t="str">
        <f t="shared" si="32"/>
        <v>ACC</v>
      </c>
      <c r="AW48" s="35" t="str">
        <f t="shared" si="3"/>
        <v>Push Press</v>
      </c>
      <c r="AX48" s="36"/>
      <c r="AY48" s="36">
        <v>3</v>
      </c>
      <c r="AZ48" s="37" t="s">
        <v>2</v>
      </c>
      <c r="BA48" s="38">
        <v>4</v>
      </c>
      <c r="BB48" s="37" t="str">
        <f t="shared" si="19"/>
        <v xml:space="preserve"> </v>
      </c>
      <c r="BC48" s="39"/>
      <c r="BD48" s="40">
        <v>8</v>
      </c>
      <c r="BE48" s="1"/>
      <c r="BF48" s="41"/>
      <c r="BG48" s="42" t="s">
        <v>2</v>
      </c>
      <c r="BH48" s="41"/>
      <c r="BJ48" s="43"/>
      <c r="BK48" s="1"/>
      <c r="BL48" s="43" t="str">
        <f t="shared" si="116"/>
        <v/>
      </c>
      <c r="BM48" s="43" t="str">
        <f t="shared" si="20"/>
        <v/>
      </c>
      <c r="BN48" s="43" t="str">
        <f t="shared" si="127"/>
        <v/>
      </c>
      <c r="BO48" s="43" t="str">
        <f t="shared" si="128"/>
        <v/>
      </c>
      <c r="BP48" s="43" t="str">
        <f t="shared" si="129"/>
        <v/>
      </c>
      <c r="BQ48" s="43" t="str">
        <f t="shared" si="130"/>
        <v/>
      </c>
      <c r="BS48" s="19" t="str">
        <f t="shared" si="33"/>
        <v>ACC</v>
      </c>
      <c r="BT48" s="35" t="str">
        <f t="shared" si="5"/>
        <v>Push Press</v>
      </c>
      <c r="BU48" s="36"/>
      <c r="BV48" s="36">
        <v>3</v>
      </c>
      <c r="BW48" s="37" t="s">
        <v>2</v>
      </c>
      <c r="BX48" s="38">
        <v>4</v>
      </c>
      <c r="BY48" s="37" t="str">
        <f t="shared" si="25"/>
        <v xml:space="preserve"> </v>
      </c>
      <c r="BZ48" s="39"/>
      <c r="CA48" s="40">
        <v>8</v>
      </c>
      <c r="CB48" s="1"/>
      <c r="CC48" s="41"/>
      <c r="CD48" s="42" t="s">
        <v>2</v>
      </c>
      <c r="CE48" s="41"/>
      <c r="CG48" s="43"/>
      <c r="CH48" s="1"/>
      <c r="CI48" s="43" t="str">
        <f t="shared" si="117"/>
        <v/>
      </c>
      <c r="CJ48" s="43" t="str">
        <f t="shared" si="27"/>
        <v/>
      </c>
      <c r="CK48" s="43" t="str">
        <f t="shared" si="131"/>
        <v/>
      </c>
      <c r="CL48" s="43" t="str">
        <f t="shared" si="132"/>
        <v/>
      </c>
      <c r="CM48" s="43" t="str">
        <f t="shared" si="133"/>
        <v/>
      </c>
      <c r="CN48" s="43" t="str">
        <f t="shared" si="134"/>
        <v/>
      </c>
    </row>
    <row r="49" spans="2:92">
      <c r="B49" s="19" t="s">
        <v>24</v>
      </c>
      <c r="C49" s="44" t="s">
        <v>45</v>
      </c>
      <c r="D49" s="5"/>
      <c r="E49" s="5">
        <v>3</v>
      </c>
      <c r="F49" s="3" t="s">
        <v>2</v>
      </c>
      <c r="G49" s="13">
        <v>10</v>
      </c>
      <c r="H49" s="3" t="str">
        <f t="shared" si="6"/>
        <v xml:space="preserve"> </v>
      </c>
      <c r="I49" s="39"/>
      <c r="J49" s="40">
        <v>8</v>
      </c>
      <c r="K49" s="1"/>
      <c r="L49" s="41"/>
      <c r="M49" s="42" t="s">
        <v>2</v>
      </c>
      <c r="N49" s="41"/>
      <c r="P49" s="43"/>
      <c r="Q49" s="1"/>
      <c r="R49" s="43" t="str">
        <f t="shared" si="114"/>
        <v/>
      </c>
      <c r="S49" s="43" t="str">
        <f t="shared" si="118"/>
        <v/>
      </c>
      <c r="T49" s="43" t="str">
        <f t="shared" si="119"/>
        <v/>
      </c>
      <c r="U49" s="43" t="str">
        <f t="shared" si="120"/>
        <v/>
      </c>
      <c r="V49" s="43" t="str">
        <f t="shared" si="121"/>
        <v/>
      </c>
      <c r="W49" s="43" t="str">
        <f t="shared" si="122"/>
        <v/>
      </c>
      <c r="Y49" s="19" t="str">
        <f>$B49</f>
        <v>ACC</v>
      </c>
      <c r="Z49" s="44" t="str">
        <f t="shared" si="34"/>
        <v>Bicep Curls</v>
      </c>
      <c r="AA49" s="5"/>
      <c r="AB49" s="5">
        <v>3</v>
      </c>
      <c r="AC49" s="3" t="s">
        <v>2</v>
      </c>
      <c r="AD49" s="13">
        <v>10</v>
      </c>
      <c r="AE49" s="3" t="str">
        <f t="shared" si="12"/>
        <v xml:space="preserve"> </v>
      </c>
      <c r="AF49" s="39"/>
      <c r="AG49" s="40">
        <v>8</v>
      </c>
      <c r="AH49" s="1"/>
      <c r="AI49" s="41"/>
      <c r="AJ49" s="42" t="s">
        <v>2</v>
      </c>
      <c r="AK49" s="41"/>
      <c r="AM49" s="43"/>
      <c r="AN49" s="1"/>
      <c r="AO49" s="43" t="str">
        <f t="shared" si="115"/>
        <v/>
      </c>
      <c r="AP49" s="43" t="str">
        <f t="shared" si="14"/>
        <v/>
      </c>
      <c r="AQ49" s="43" t="str">
        <f t="shared" si="123"/>
        <v/>
      </c>
      <c r="AR49" s="43" t="str">
        <f t="shared" si="124"/>
        <v/>
      </c>
      <c r="AS49" s="43" t="str">
        <f t="shared" si="125"/>
        <v/>
      </c>
      <c r="AT49" s="43" t="str">
        <f t="shared" si="126"/>
        <v/>
      </c>
      <c r="AV49" s="19" t="str">
        <f t="shared" si="32"/>
        <v>ACC</v>
      </c>
      <c r="AW49" s="44" t="str">
        <f t="shared" si="3"/>
        <v>Bicep Curls</v>
      </c>
      <c r="AX49" s="5"/>
      <c r="AY49" s="5">
        <v>3</v>
      </c>
      <c r="AZ49" s="3" t="s">
        <v>2</v>
      </c>
      <c r="BA49" s="13">
        <v>10</v>
      </c>
      <c r="BB49" s="3" t="str">
        <f t="shared" si="19"/>
        <v xml:space="preserve"> </v>
      </c>
      <c r="BC49" s="39"/>
      <c r="BD49" s="40">
        <v>8</v>
      </c>
      <c r="BE49" s="1"/>
      <c r="BF49" s="41"/>
      <c r="BG49" s="42" t="s">
        <v>2</v>
      </c>
      <c r="BH49" s="41"/>
      <c r="BJ49" s="43"/>
      <c r="BK49" s="1"/>
      <c r="BL49" s="43" t="str">
        <f t="shared" si="116"/>
        <v/>
      </c>
      <c r="BM49" s="43" t="str">
        <f t="shared" si="20"/>
        <v/>
      </c>
      <c r="BN49" s="43" t="str">
        <f t="shared" si="127"/>
        <v/>
      </c>
      <c r="BO49" s="43" t="str">
        <f t="shared" si="128"/>
        <v/>
      </c>
      <c r="BP49" s="43" t="str">
        <f t="shared" si="129"/>
        <v/>
      </c>
      <c r="BQ49" s="43" t="str">
        <f t="shared" si="130"/>
        <v/>
      </c>
      <c r="BS49" s="19" t="str">
        <f t="shared" si="33"/>
        <v>ACC</v>
      </c>
      <c r="BT49" s="44" t="str">
        <f t="shared" si="5"/>
        <v>Bicep Curls</v>
      </c>
      <c r="BU49" s="5"/>
      <c r="BV49" s="5">
        <v>3</v>
      </c>
      <c r="BW49" s="3" t="s">
        <v>2</v>
      </c>
      <c r="BX49" s="13">
        <v>10</v>
      </c>
      <c r="BY49" s="3" t="str">
        <f t="shared" si="25"/>
        <v xml:space="preserve"> </v>
      </c>
      <c r="BZ49" s="39"/>
      <c r="CA49" s="40">
        <v>8</v>
      </c>
      <c r="CB49" s="1"/>
      <c r="CC49" s="41"/>
      <c r="CD49" s="42" t="s">
        <v>2</v>
      </c>
      <c r="CE49" s="41"/>
      <c r="CG49" s="43"/>
      <c r="CH49" s="1"/>
      <c r="CI49" s="43" t="str">
        <f t="shared" si="117"/>
        <v/>
      </c>
      <c r="CJ49" s="43" t="str">
        <f t="shared" si="27"/>
        <v/>
      </c>
      <c r="CK49" s="43" t="str">
        <f t="shared" si="131"/>
        <v/>
      </c>
      <c r="CL49" s="43" t="str">
        <f t="shared" si="132"/>
        <v/>
      </c>
      <c r="CM49" s="43" t="str">
        <f t="shared" si="133"/>
        <v/>
      </c>
      <c r="CN49" s="43" t="str">
        <f t="shared" si="134"/>
        <v/>
      </c>
    </row>
    <row r="50" spans="2:92">
      <c r="B50" s="19" t="s">
        <v>24</v>
      </c>
      <c r="C50" s="35"/>
      <c r="D50" s="36"/>
      <c r="E50" s="36"/>
      <c r="F50" s="37" t="s">
        <v>2</v>
      </c>
      <c r="G50" s="38"/>
      <c r="H50" s="37" t="str">
        <f t="shared" si="6"/>
        <v xml:space="preserve"> </v>
      </c>
      <c r="I50" s="39"/>
      <c r="J50" s="40"/>
      <c r="K50" s="1"/>
      <c r="L50" s="41"/>
      <c r="M50" s="42" t="s">
        <v>2</v>
      </c>
      <c r="N50" s="41"/>
      <c r="P50" s="43"/>
      <c r="Q50" s="1"/>
      <c r="R50" s="43" t="str">
        <f t="shared" si="114"/>
        <v/>
      </c>
      <c r="S50" s="43" t="str">
        <f t="shared" si="118"/>
        <v/>
      </c>
      <c r="T50" s="43" t="str">
        <f t="shared" si="119"/>
        <v/>
      </c>
      <c r="U50" s="43" t="str">
        <f t="shared" si="120"/>
        <v/>
      </c>
      <c r="V50" s="43" t="str">
        <f t="shared" si="121"/>
        <v/>
      </c>
      <c r="W50" s="43" t="str">
        <f t="shared" si="122"/>
        <v/>
      </c>
      <c r="Y50" s="19" t="str">
        <f>$B50</f>
        <v>ACC</v>
      </c>
      <c r="Z50" s="35" t="str">
        <f t="shared" si="34"/>
        <v/>
      </c>
      <c r="AA50" s="36"/>
      <c r="AB50" s="36"/>
      <c r="AC50" s="37" t="s">
        <v>2</v>
      </c>
      <c r="AD50" s="38"/>
      <c r="AE50" s="37" t="str">
        <f t="shared" si="12"/>
        <v xml:space="preserve"> </v>
      </c>
      <c r="AF50" s="39"/>
      <c r="AG50" s="40"/>
      <c r="AH50" s="1"/>
      <c r="AI50" s="41"/>
      <c r="AJ50" s="42" t="s">
        <v>2</v>
      </c>
      <c r="AK50" s="41"/>
      <c r="AM50" s="43"/>
      <c r="AN50" s="1"/>
      <c r="AO50" s="43" t="str">
        <f t="shared" si="115"/>
        <v/>
      </c>
      <c r="AP50" s="43" t="str">
        <f t="shared" si="14"/>
        <v/>
      </c>
      <c r="AQ50" s="43" t="str">
        <f t="shared" si="123"/>
        <v/>
      </c>
      <c r="AR50" s="43" t="str">
        <f t="shared" si="124"/>
        <v/>
      </c>
      <c r="AS50" s="43" t="str">
        <f t="shared" si="125"/>
        <v/>
      </c>
      <c r="AT50" s="43" t="str">
        <f t="shared" si="126"/>
        <v/>
      </c>
      <c r="AV50" s="19" t="str">
        <f t="shared" si="32"/>
        <v>ACC</v>
      </c>
      <c r="AW50" s="35" t="str">
        <f t="shared" si="3"/>
        <v/>
      </c>
      <c r="AX50" s="36"/>
      <c r="AY50" s="36"/>
      <c r="AZ50" s="37" t="s">
        <v>2</v>
      </c>
      <c r="BA50" s="38"/>
      <c r="BB50" s="37" t="str">
        <f t="shared" si="19"/>
        <v xml:space="preserve"> </v>
      </c>
      <c r="BC50" s="39"/>
      <c r="BD50" s="40"/>
      <c r="BE50" s="1"/>
      <c r="BF50" s="41"/>
      <c r="BG50" s="42" t="s">
        <v>2</v>
      </c>
      <c r="BH50" s="41"/>
      <c r="BJ50" s="43"/>
      <c r="BK50" s="1"/>
      <c r="BL50" s="43" t="str">
        <f t="shared" si="116"/>
        <v/>
      </c>
      <c r="BM50" s="43" t="str">
        <f t="shared" si="20"/>
        <v/>
      </c>
      <c r="BN50" s="43" t="str">
        <f t="shared" si="127"/>
        <v/>
      </c>
      <c r="BO50" s="43" t="str">
        <f t="shared" si="128"/>
        <v/>
      </c>
      <c r="BP50" s="43" t="str">
        <f t="shared" si="129"/>
        <v/>
      </c>
      <c r="BQ50" s="43" t="str">
        <f t="shared" si="130"/>
        <v/>
      </c>
      <c r="BS50" s="19" t="str">
        <f t="shared" si="33"/>
        <v>ACC</v>
      </c>
      <c r="BT50" s="35" t="str">
        <f t="shared" si="5"/>
        <v/>
      </c>
      <c r="BU50" s="36"/>
      <c r="BV50" s="36"/>
      <c r="BW50" s="37" t="s">
        <v>2</v>
      </c>
      <c r="BX50" s="38"/>
      <c r="BY50" s="37" t="str">
        <f t="shared" si="25"/>
        <v xml:space="preserve"> </v>
      </c>
      <c r="BZ50" s="39"/>
      <c r="CA50" s="40"/>
      <c r="CB50" s="1"/>
      <c r="CC50" s="41"/>
      <c r="CD50" s="42" t="s">
        <v>2</v>
      </c>
      <c r="CE50" s="41"/>
      <c r="CG50" s="43"/>
      <c r="CH50" s="1"/>
      <c r="CI50" s="43" t="str">
        <f t="shared" si="117"/>
        <v/>
      </c>
      <c r="CJ50" s="43" t="str">
        <f t="shared" si="27"/>
        <v/>
      </c>
      <c r="CK50" s="43" t="str">
        <f t="shared" si="131"/>
        <v/>
      </c>
      <c r="CL50" s="43" t="str">
        <f t="shared" si="132"/>
        <v/>
      </c>
      <c r="CM50" s="43" t="str">
        <f t="shared" si="133"/>
        <v/>
      </c>
      <c r="CN50" s="43" t="str">
        <f t="shared" si="134"/>
        <v/>
      </c>
    </row>
    <row r="51" spans="2:92" outlineLevel="1">
      <c r="B51" s="19"/>
      <c r="C51" s="44"/>
      <c r="E51" s="5"/>
      <c r="G51" s="13"/>
      <c r="H51" s="1"/>
      <c r="I51" s="3"/>
      <c r="K51" s="1"/>
      <c r="L51" s="1"/>
      <c r="Q51" s="1"/>
      <c r="R51" s="53"/>
      <c r="S51" s="53"/>
      <c r="T51" s="53"/>
      <c r="U51" s="53"/>
      <c r="V51" s="53"/>
      <c r="W51" s="53"/>
      <c r="Y51" s="19"/>
      <c r="Z51" s="5"/>
      <c r="AB51" s="5"/>
      <c r="AD51" s="13"/>
      <c r="AE51" s="1"/>
      <c r="AF51" s="3"/>
      <c r="AH51" s="1"/>
      <c r="AI51" s="1"/>
      <c r="AN51" s="1"/>
      <c r="AO51" s="53"/>
      <c r="AP51" s="53"/>
      <c r="AQ51" s="53"/>
      <c r="AR51" s="53"/>
      <c r="AS51" s="53"/>
      <c r="AT51" s="53"/>
      <c r="AV51" s="19"/>
      <c r="AW51" s="5"/>
      <c r="AY51" s="5"/>
      <c r="BA51" s="13"/>
      <c r="BB51" s="1"/>
      <c r="BC51" s="3"/>
      <c r="BE51" s="1"/>
      <c r="BF51" s="1"/>
      <c r="BK51" s="1"/>
      <c r="BL51" s="53"/>
      <c r="BM51" s="53"/>
      <c r="BN51" s="53"/>
      <c r="BO51" s="53"/>
      <c r="BP51" s="53"/>
      <c r="BQ51" s="53"/>
      <c r="BS51" s="19"/>
      <c r="BT51" s="5"/>
      <c r="BV51" s="5"/>
      <c r="BX51" s="13"/>
      <c r="BY51" s="1"/>
      <c r="BZ51" s="3"/>
      <c r="CB51" s="1"/>
      <c r="CC51" s="1"/>
      <c r="CH51" s="1"/>
      <c r="CI51" s="53"/>
      <c r="CJ51" s="53"/>
      <c r="CK51" s="53"/>
      <c r="CL51" s="53"/>
      <c r="CM51" s="53"/>
      <c r="CN51" s="53"/>
    </row>
    <row r="52" spans="2:92" outlineLevel="1">
      <c r="C52" s="44"/>
      <c r="E52" s="5"/>
      <c r="G52" s="13"/>
      <c r="H52" s="5" t="s">
        <v>59</v>
      </c>
      <c r="I52" s="65">
        <f>AVERAGE(I11:I50)</f>
        <v>0.75192307692307692</v>
      </c>
      <c r="J52" s="49"/>
      <c r="K52" s="50"/>
      <c r="L52" s="50"/>
      <c r="M52" s="45"/>
      <c r="N52" s="45"/>
      <c r="O52" s="45"/>
      <c r="P52" s="45"/>
      <c r="Q52" s="50"/>
      <c r="R52" s="54">
        <f>SUM(R11:R50)</f>
        <v>69</v>
      </c>
      <c r="S52" s="54">
        <f t="shared" ref="S52:W52" si="135">SUM(S11:S50)</f>
        <v>23865</v>
      </c>
      <c r="T52" s="54">
        <f t="shared" si="135"/>
        <v>103</v>
      </c>
      <c r="U52" s="54">
        <f t="shared" si="135"/>
        <v>22635</v>
      </c>
      <c r="V52" s="54">
        <f t="shared" si="135"/>
        <v>19</v>
      </c>
      <c r="W52" s="54">
        <f t="shared" si="135"/>
        <v>8765</v>
      </c>
      <c r="Z52" s="5"/>
      <c r="AA52" s="5"/>
      <c r="AE52" s="5" t="s">
        <v>59</v>
      </c>
      <c r="AF52" s="65">
        <f>AVERAGE(AF11:AF50)</f>
        <v>0.77730769230769237</v>
      </c>
      <c r="AG52" s="49"/>
      <c r="AH52" s="50"/>
      <c r="AI52" s="50"/>
      <c r="AJ52" s="45"/>
      <c r="AK52" s="45"/>
      <c r="AL52" s="45"/>
      <c r="AM52" s="45"/>
      <c r="AN52" s="50"/>
      <c r="AO52" s="54">
        <f>SUM(AO11:AO50)</f>
        <v>62</v>
      </c>
      <c r="AP52" s="54">
        <f t="shared" ref="AP52:AT52" si="136">SUM(AP11:AP50)</f>
        <v>22280</v>
      </c>
      <c r="AQ52" s="54">
        <f t="shared" si="136"/>
        <v>98</v>
      </c>
      <c r="AR52" s="54">
        <f t="shared" si="136"/>
        <v>22265</v>
      </c>
      <c r="AS52" s="54">
        <f t="shared" si="136"/>
        <v>19</v>
      </c>
      <c r="AT52" s="54">
        <f t="shared" si="136"/>
        <v>9275</v>
      </c>
      <c r="AW52" s="5"/>
      <c r="AX52" s="5"/>
      <c r="BB52" s="5" t="s">
        <v>59</v>
      </c>
      <c r="BC52" s="65">
        <f>AVERAGE(BC11:BC50)</f>
        <v>0.77576923076923088</v>
      </c>
      <c r="BD52" s="49"/>
      <c r="BE52" s="50"/>
      <c r="BF52" s="50"/>
      <c r="BG52" s="45"/>
      <c r="BH52" s="45"/>
      <c r="BI52" s="45"/>
      <c r="BJ52" s="45"/>
      <c r="BK52" s="50"/>
      <c r="BL52" s="54">
        <f>SUM(BL11:BL50)</f>
        <v>69</v>
      </c>
      <c r="BM52" s="54">
        <f t="shared" ref="BM52:BQ52" si="137">SUM(BM11:BM50)</f>
        <v>24612.5</v>
      </c>
      <c r="BN52" s="54">
        <f t="shared" si="137"/>
        <v>103</v>
      </c>
      <c r="BO52" s="54">
        <f t="shared" si="137"/>
        <v>23102.5</v>
      </c>
      <c r="BP52" s="54">
        <f t="shared" si="137"/>
        <v>19</v>
      </c>
      <c r="BQ52" s="54">
        <f t="shared" si="137"/>
        <v>9110</v>
      </c>
      <c r="BT52" s="5"/>
      <c r="BU52" s="5"/>
      <c r="BY52" s="5" t="s">
        <v>59</v>
      </c>
      <c r="BZ52" s="65">
        <f>AVERAGE(BZ11:BZ50)</f>
        <v>0.80384615384615388</v>
      </c>
      <c r="CA52" s="49"/>
      <c r="CB52" s="50"/>
      <c r="CC52" s="50"/>
      <c r="CD52" s="45"/>
      <c r="CE52" s="45"/>
      <c r="CF52" s="45"/>
      <c r="CG52" s="45"/>
      <c r="CH52" s="50"/>
      <c r="CI52" s="54">
        <f>SUM(CI11:CI50)</f>
        <v>69</v>
      </c>
      <c r="CJ52" s="54">
        <f t="shared" ref="CJ52:CN52" si="138">SUM(CJ11:CJ50)</f>
        <v>25452.5</v>
      </c>
      <c r="CK52" s="54">
        <f t="shared" si="138"/>
        <v>103</v>
      </c>
      <c r="CL52" s="54">
        <f t="shared" si="138"/>
        <v>24105</v>
      </c>
      <c r="CM52" s="54">
        <f t="shared" si="138"/>
        <v>16</v>
      </c>
      <c r="CN52" s="54">
        <f t="shared" si="138"/>
        <v>8120</v>
      </c>
    </row>
    <row r="53" spans="2:92" outlineLevel="1">
      <c r="K53" s="1"/>
      <c r="L53" s="1"/>
      <c r="Q53" s="1"/>
      <c r="R53" s="18" t="s">
        <v>46</v>
      </c>
      <c r="T53" s="55">
        <f>R52+T52+V52</f>
        <v>191</v>
      </c>
      <c r="U53" s="55"/>
      <c r="AH53" s="1"/>
      <c r="AI53" s="1"/>
      <c r="AN53" s="1"/>
      <c r="AO53" s="18" t="s">
        <v>46</v>
      </c>
      <c r="AQ53" s="55">
        <f>AO52+AQ52+AS52</f>
        <v>179</v>
      </c>
      <c r="AR53" s="55"/>
      <c r="BE53" s="1"/>
      <c r="BF53" s="1"/>
      <c r="BK53" s="1"/>
      <c r="BL53" s="18" t="s">
        <v>46</v>
      </c>
      <c r="BN53" s="55">
        <f>BL52+BN52+BP52</f>
        <v>191</v>
      </c>
      <c r="BO53" s="55"/>
      <c r="CB53" s="1"/>
      <c r="CC53" s="1"/>
      <c r="CH53" s="1"/>
      <c r="CI53" s="18" t="s">
        <v>46</v>
      </c>
      <c r="CK53" s="55">
        <f>CI52+CK52+CM52</f>
        <v>188</v>
      </c>
      <c r="CL53" s="55"/>
    </row>
    <row r="54" spans="2:92" outlineLevel="1">
      <c r="D54" s="4"/>
      <c r="G54" s="3"/>
      <c r="H54" s="21" t="s">
        <v>49</v>
      </c>
      <c r="I54" s="21" t="s">
        <v>50</v>
      </c>
      <c r="J54" s="21" t="s">
        <v>51</v>
      </c>
      <c r="M54" s="21" t="s">
        <v>52</v>
      </c>
      <c r="N54" s="21" t="s">
        <v>53</v>
      </c>
      <c r="O54" s="21" t="s">
        <v>54</v>
      </c>
      <c r="P54" s="21" t="s">
        <v>55</v>
      </c>
      <c r="R54" s="18" t="s">
        <v>47</v>
      </c>
      <c r="T54" s="55">
        <f>S52+U52+W52</f>
        <v>55265</v>
      </c>
      <c r="U54" s="55"/>
      <c r="Z54" s="4"/>
      <c r="AA54" s="4"/>
      <c r="AO54" s="18" t="s">
        <v>47</v>
      </c>
      <c r="AQ54" s="55">
        <f>AP52+AR52+AT52</f>
        <v>53820</v>
      </c>
      <c r="AR54" s="55"/>
      <c r="AW54" s="4"/>
      <c r="AX54" s="4"/>
      <c r="BL54" s="18" t="s">
        <v>47</v>
      </c>
      <c r="BN54" s="55">
        <f>BM52+BO52+BQ52</f>
        <v>56825</v>
      </c>
      <c r="BO54" s="55"/>
      <c r="BT54" s="4"/>
      <c r="BU54" s="4"/>
      <c r="CI54" s="18" t="s">
        <v>47</v>
      </c>
      <c r="CK54" s="55">
        <f>CJ52+CL52+CN52</f>
        <v>57677.5</v>
      </c>
      <c r="CL54" s="55"/>
    </row>
    <row r="55" spans="2:92" outlineLevel="1">
      <c r="D55" s="4"/>
      <c r="G55" s="16" t="s">
        <v>20</v>
      </c>
      <c r="H55" s="61">
        <f>R52/T53</f>
        <v>0.36125654450261779</v>
      </c>
      <c r="I55" s="61">
        <f>T52/T53</f>
        <v>0.53926701570680624</v>
      </c>
      <c r="J55" s="61">
        <f>V52/T53</f>
        <v>9.947643979057591E-2</v>
      </c>
      <c r="L55" s="16" t="s">
        <v>20</v>
      </c>
      <c r="M55" s="61">
        <f>T53/$U$58</f>
        <v>0.25500667556742324</v>
      </c>
      <c r="N55" s="61">
        <f>AQ53/$U$58</f>
        <v>0.2389853137516689</v>
      </c>
      <c r="O55" s="61">
        <f>BN53/$U$58</f>
        <v>0.25500667556742324</v>
      </c>
      <c r="P55" s="61">
        <f>BN53/$U$58</f>
        <v>0.25500667556742324</v>
      </c>
      <c r="R55" s="18" t="s">
        <v>48</v>
      </c>
      <c r="T55" s="56">
        <f>T54/T53</f>
        <v>289.34554973821992</v>
      </c>
      <c r="U55" s="57"/>
      <c r="Z55" s="4"/>
      <c r="AA55" s="4"/>
      <c r="AO55" s="18" t="s">
        <v>48</v>
      </c>
      <c r="AQ55" s="56">
        <f>AQ54/AQ53</f>
        <v>300.67039106145251</v>
      </c>
      <c r="AR55" s="57"/>
      <c r="AW55" s="4"/>
      <c r="AX55" s="4"/>
      <c r="BL55" s="18" t="s">
        <v>48</v>
      </c>
      <c r="BN55" s="56">
        <f>BN54/BN53</f>
        <v>297.5130890052356</v>
      </c>
      <c r="BO55" s="57"/>
      <c r="BT55" s="4"/>
      <c r="BU55" s="4"/>
      <c r="CI55" s="18" t="s">
        <v>48</v>
      </c>
      <c r="CK55" s="56">
        <f>CK54/CK53</f>
        <v>306.79521276595744</v>
      </c>
      <c r="CL55" s="57"/>
    </row>
    <row r="56" spans="2:92" outlineLevel="1">
      <c r="D56" s="4"/>
      <c r="G56" s="16" t="s">
        <v>21</v>
      </c>
      <c r="H56" s="61">
        <f>S52/T54</f>
        <v>0.43182846286076176</v>
      </c>
      <c r="I56" s="61">
        <f>U52/T54</f>
        <v>0.40957206188365147</v>
      </c>
      <c r="J56" s="61">
        <f>W52/T54</f>
        <v>0.15859947525558671</v>
      </c>
      <c r="L56" s="16" t="s">
        <v>21</v>
      </c>
      <c r="M56" s="61">
        <f>T54/$U$57</f>
        <v>0.24717392519707049</v>
      </c>
      <c r="N56" s="61">
        <f>AQ54/$U$57</f>
        <v>0.24071113098898642</v>
      </c>
      <c r="O56" s="61">
        <f>BN54/$U$57</f>
        <v>0.25415105942863531</v>
      </c>
      <c r="P56" s="61">
        <f>CK54/$U$57</f>
        <v>0.25796388438530776</v>
      </c>
      <c r="Z56" s="4"/>
      <c r="AA56" s="4"/>
      <c r="AW56" s="4"/>
      <c r="AX56" s="4"/>
      <c r="BT56" s="4"/>
      <c r="BU56" s="4"/>
    </row>
    <row r="57" spans="2:92" outlineLevel="1">
      <c r="Q57" s="1"/>
      <c r="T57" s="16" t="s">
        <v>56</v>
      </c>
      <c r="U57" s="58">
        <f>T54+AQ54+BN54+CK54</f>
        <v>223587.5</v>
      </c>
      <c r="AO57" s="12"/>
      <c r="AP57" s="59"/>
      <c r="AQ57" s="59"/>
      <c r="AR57" s="59"/>
      <c r="AS57" s="59"/>
      <c r="AT57" s="60"/>
    </row>
    <row r="58" spans="2:92" outlineLevel="1">
      <c r="Q58" s="1"/>
      <c r="T58" s="16" t="s">
        <v>57</v>
      </c>
      <c r="U58" s="58">
        <f>T53+AQ53+BN53+CK53</f>
        <v>749</v>
      </c>
      <c r="AO58" s="62"/>
      <c r="AP58" s="63"/>
      <c r="AQ58" s="63"/>
      <c r="AR58" s="63"/>
      <c r="AS58" s="63"/>
      <c r="AT58" s="60"/>
    </row>
    <row r="59" spans="2:92" outlineLevel="1">
      <c r="B59" s="8"/>
      <c r="Q59" s="1"/>
      <c r="Z59" s="1"/>
      <c r="AA59" s="1"/>
      <c r="AO59" s="62"/>
      <c r="AP59" s="63"/>
      <c r="AQ59" s="63"/>
      <c r="AR59" s="63"/>
      <c r="AS59" s="63"/>
      <c r="AT59" s="60"/>
    </row>
    <row r="60" spans="2:92">
      <c r="B60" s="8"/>
      <c r="C60" s="8"/>
      <c r="D60" s="8"/>
      <c r="E60" s="8"/>
      <c r="F60" s="8"/>
      <c r="G60" s="8"/>
      <c r="H60" s="8"/>
      <c r="AO60" s="12"/>
      <c r="AP60" s="60"/>
      <c r="AQ60" s="60"/>
      <c r="AR60" s="60"/>
      <c r="AS60" s="60"/>
      <c r="AT60" s="60"/>
    </row>
    <row r="61" spans="2:92">
      <c r="B61" s="8"/>
      <c r="C61" s="8"/>
      <c r="D61" s="8"/>
      <c r="E61" s="8"/>
      <c r="F61" s="8"/>
      <c r="G61" s="8"/>
      <c r="H61" s="8"/>
    </row>
    <row r="62" spans="2:92">
      <c r="B62" s="8"/>
      <c r="C62" s="8"/>
      <c r="D62" s="8"/>
      <c r="E62" s="8"/>
      <c r="F62" s="8"/>
      <c r="G62" s="8"/>
      <c r="H62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</vt:lpstr>
    </vt:vector>
  </TitlesOfParts>
  <Company>San Francisco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Lewis</dc:creator>
  <cp:lastModifiedBy>Bryce Lewis</cp:lastModifiedBy>
  <dcterms:created xsi:type="dcterms:W3CDTF">2014-12-04T16:11:00Z</dcterms:created>
  <dcterms:modified xsi:type="dcterms:W3CDTF">2014-12-08T15:04:07Z</dcterms:modified>
</cp:coreProperties>
</file>