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codeName="ThisWorkbook" autoCompressPictures="0"/>
  <bookViews>
    <workbookView xWindow="400" yWindow="400" windowWidth="36820" windowHeight="19860" tabRatio="500"/>
  </bookViews>
  <sheets>
    <sheet name="TRAINING" sheetId="8" r:id="rId1"/>
    <sheet name="Custom RPE Chart" sheetId="2" r:id="rId2"/>
  </sheets>
  <definedNames>
    <definedName name="benchvol">OFFSET(TRAINING!$AE$28, 1, 0, TRAINING!$AE$27, 1)</definedName>
    <definedName name="deadliftvol">OFFSET(TRAINING!$AF$28, 1, 0, TRAINING!$AF$27, 1)</definedName>
    <definedName name="n_a">TRAINING!$AD$27</definedName>
    <definedName name="squatvol">OFFSET(TRAINING!$AD$28, 1, 0, TRAINING!$AD$27, 1)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8" l="1"/>
  <c r="K28" i="8"/>
  <c r="K29" i="8"/>
  <c r="K33" i="8"/>
  <c r="AF29" i="8"/>
  <c r="O4" i="8"/>
  <c r="P28" i="8"/>
  <c r="P29" i="8"/>
  <c r="O13" i="8"/>
  <c r="O15" i="8"/>
  <c r="P30" i="8"/>
  <c r="P31" i="8"/>
  <c r="P33" i="8"/>
  <c r="AF30" i="8"/>
  <c r="AF31" i="8"/>
  <c r="AF32" i="8"/>
  <c r="AF33" i="8"/>
  <c r="AF34" i="8"/>
  <c r="AF35" i="8"/>
  <c r="AF36" i="8"/>
  <c r="AF37" i="8"/>
  <c r="AF38" i="8"/>
  <c r="AF27" i="8"/>
  <c r="J3" i="8"/>
  <c r="I28" i="8"/>
  <c r="I29" i="8"/>
  <c r="I33" i="8"/>
  <c r="AD29" i="8"/>
  <c r="O3" i="8"/>
  <c r="O5" i="8"/>
  <c r="N28" i="8"/>
  <c r="N29" i="8"/>
  <c r="O14" i="8"/>
  <c r="N30" i="8"/>
  <c r="N31" i="8"/>
  <c r="N33" i="8"/>
  <c r="AD30" i="8"/>
  <c r="AD31" i="8"/>
  <c r="AD32" i="8"/>
  <c r="AD33" i="8"/>
  <c r="AD34" i="8"/>
  <c r="AD35" i="8"/>
  <c r="AD36" i="8"/>
  <c r="AD37" i="8"/>
  <c r="AD38" i="8"/>
  <c r="AD27" i="8"/>
  <c r="J28" i="8"/>
  <c r="J29" i="8"/>
  <c r="J33" i="8"/>
  <c r="AE29" i="8"/>
  <c r="O28" i="8"/>
  <c r="O8" i="8"/>
  <c r="O9" i="8"/>
  <c r="O10" i="8"/>
  <c r="O29" i="8"/>
  <c r="O30" i="8"/>
  <c r="O18" i="8"/>
  <c r="O19" i="8"/>
  <c r="O31" i="8"/>
  <c r="O33" i="8"/>
  <c r="AE30" i="8"/>
  <c r="AE31" i="8"/>
  <c r="AE32" i="8"/>
  <c r="AE33" i="8"/>
  <c r="AE34" i="8"/>
  <c r="AE35" i="8"/>
  <c r="AE36" i="8"/>
  <c r="AE37" i="8"/>
  <c r="AE38" i="8"/>
  <c r="AE27" i="8"/>
  <c r="BK4" i="8"/>
  <c r="BL28" i="8"/>
  <c r="BL29" i="8"/>
  <c r="BK13" i="8"/>
  <c r="BK15" i="8"/>
  <c r="BL30" i="8"/>
  <c r="BL31" i="8"/>
  <c r="BL33" i="8"/>
  <c r="BF4" i="8"/>
  <c r="BG28" i="8"/>
  <c r="BG29" i="8"/>
  <c r="BF13" i="8"/>
  <c r="BF15" i="8"/>
  <c r="BG30" i="8"/>
  <c r="BG31" i="8"/>
  <c r="BG33" i="8"/>
  <c r="BA4" i="8"/>
  <c r="BB28" i="8"/>
  <c r="BB29" i="8"/>
  <c r="BA13" i="8"/>
  <c r="BA15" i="8"/>
  <c r="BB30" i="8"/>
  <c r="BB31" i="8"/>
  <c r="BB33" i="8"/>
  <c r="AV4" i="8"/>
  <c r="AW28" i="8"/>
  <c r="AW29" i="8"/>
  <c r="AV13" i="8"/>
  <c r="AV15" i="8"/>
  <c r="AW30" i="8"/>
  <c r="AW31" i="8"/>
  <c r="AW33" i="8"/>
  <c r="AQ4" i="8"/>
  <c r="AR28" i="8"/>
  <c r="AR29" i="8"/>
  <c r="AQ13" i="8"/>
  <c r="AQ15" i="8"/>
  <c r="AR30" i="8"/>
  <c r="AR31" i="8"/>
  <c r="AR33" i="8"/>
  <c r="AL4" i="8"/>
  <c r="AM28" i="8"/>
  <c r="AM29" i="8"/>
  <c r="AL13" i="8"/>
  <c r="AL15" i="8"/>
  <c r="AM30" i="8"/>
  <c r="AM31" i="8"/>
  <c r="AM33" i="8"/>
  <c r="Y4" i="8"/>
  <c r="Z28" i="8"/>
  <c r="Z29" i="8"/>
  <c r="Z30" i="8"/>
  <c r="Z31" i="8"/>
  <c r="Z32" i="8"/>
  <c r="Z33" i="8"/>
  <c r="T4" i="8"/>
  <c r="U28" i="8"/>
  <c r="U29" i="8"/>
  <c r="U30" i="8"/>
  <c r="U31" i="8"/>
  <c r="U32" i="8"/>
  <c r="U33" i="8"/>
  <c r="T3" i="8"/>
  <c r="T5" i="8"/>
  <c r="S28" i="8"/>
  <c r="S29" i="8"/>
  <c r="S30" i="8"/>
  <c r="S31" i="8"/>
  <c r="S32" i="8"/>
  <c r="S33" i="8"/>
  <c r="Y3" i="8"/>
  <c r="Y5" i="8"/>
  <c r="X28" i="8"/>
  <c r="X29" i="8"/>
  <c r="X30" i="8"/>
  <c r="X31" i="8"/>
  <c r="X32" i="8"/>
  <c r="X33" i="8"/>
  <c r="AL3" i="8"/>
  <c r="AL5" i="8"/>
  <c r="AK28" i="8"/>
  <c r="AK29" i="8"/>
  <c r="AL14" i="8"/>
  <c r="AK30" i="8"/>
  <c r="AK31" i="8"/>
  <c r="AK33" i="8"/>
  <c r="AQ3" i="8"/>
  <c r="AQ5" i="8"/>
  <c r="AP28" i="8"/>
  <c r="AP29" i="8"/>
  <c r="AQ14" i="8"/>
  <c r="AP30" i="8"/>
  <c r="AP31" i="8"/>
  <c r="AP33" i="8"/>
  <c r="AV3" i="8"/>
  <c r="AV5" i="8"/>
  <c r="AU28" i="8"/>
  <c r="AU29" i="8"/>
  <c r="AV14" i="8"/>
  <c r="AU30" i="8"/>
  <c r="AU31" i="8"/>
  <c r="AU33" i="8"/>
  <c r="BA3" i="8"/>
  <c r="BA5" i="8"/>
  <c r="AZ28" i="8"/>
  <c r="AZ29" i="8"/>
  <c r="BA14" i="8"/>
  <c r="AZ30" i="8"/>
  <c r="AZ31" i="8"/>
  <c r="AZ33" i="8"/>
  <c r="BF3" i="8"/>
  <c r="BF5" i="8"/>
  <c r="BE28" i="8"/>
  <c r="BE29" i="8"/>
  <c r="BF14" i="8"/>
  <c r="BE30" i="8"/>
  <c r="BE31" i="8"/>
  <c r="BE33" i="8"/>
  <c r="BK3" i="8"/>
  <c r="BK5" i="8"/>
  <c r="BJ28" i="8"/>
  <c r="BJ29" i="8"/>
  <c r="BK14" i="8"/>
  <c r="BJ30" i="8"/>
  <c r="BJ31" i="8"/>
  <c r="BJ33" i="8"/>
  <c r="BK28" i="8"/>
  <c r="BK8" i="8"/>
  <c r="BK9" i="8"/>
  <c r="BK10" i="8"/>
  <c r="BK29" i="8"/>
  <c r="BK30" i="8"/>
  <c r="BK18" i="8"/>
  <c r="BK19" i="8"/>
  <c r="BK31" i="8"/>
  <c r="BK33" i="8"/>
  <c r="BF28" i="8"/>
  <c r="BF8" i="8"/>
  <c r="BF9" i="8"/>
  <c r="BF10" i="8"/>
  <c r="BF29" i="8"/>
  <c r="BF30" i="8"/>
  <c r="BF18" i="8"/>
  <c r="BF19" i="8"/>
  <c r="BF31" i="8"/>
  <c r="BF33" i="8"/>
  <c r="BA28" i="8"/>
  <c r="BA8" i="8"/>
  <c r="BA9" i="8"/>
  <c r="BA10" i="8"/>
  <c r="BA29" i="8"/>
  <c r="BA30" i="8"/>
  <c r="BA18" i="8"/>
  <c r="BA19" i="8"/>
  <c r="BA31" i="8"/>
  <c r="BA33" i="8"/>
  <c r="AV28" i="8"/>
  <c r="AV8" i="8"/>
  <c r="AV9" i="8"/>
  <c r="AV10" i="8"/>
  <c r="AV29" i="8"/>
  <c r="AV30" i="8"/>
  <c r="AV18" i="8"/>
  <c r="AV19" i="8"/>
  <c r="AV31" i="8"/>
  <c r="AV33" i="8"/>
  <c r="AQ28" i="8"/>
  <c r="AQ8" i="8"/>
  <c r="AQ9" i="8"/>
  <c r="AQ10" i="8"/>
  <c r="AQ29" i="8"/>
  <c r="AQ30" i="8"/>
  <c r="AQ18" i="8"/>
  <c r="AQ19" i="8"/>
  <c r="AQ31" i="8"/>
  <c r="AQ33" i="8"/>
  <c r="AL28" i="8"/>
  <c r="AL8" i="8"/>
  <c r="AL9" i="8"/>
  <c r="AL10" i="8"/>
  <c r="AL29" i="8"/>
  <c r="AL30" i="8"/>
  <c r="AL18" i="8"/>
  <c r="AL19" i="8"/>
  <c r="AL31" i="8"/>
  <c r="AL33" i="8"/>
  <c r="Y28" i="8"/>
  <c r="Y8" i="8"/>
  <c r="Y9" i="8"/>
  <c r="Y10" i="8"/>
  <c r="Y29" i="8"/>
  <c r="Y30" i="8"/>
  <c r="Y31" i="8"/>
  <c r="Y32" i="8"/>
  <c r="Y33" i="8"/>
  <c r="T28" i="8"/>
  <c r="T8" i="8"/>
  <c r="T9" i="8"/>
  <c r="T10" i="8"/>
  <c r="T29" i="8"/>
  <c r="T30" i="8"/>
  <c r="T31" i="8"/>
  <c r="T32" i="8"/>
  <c r="T33" i="8"/>
  <c r="AP32" i="8"/>
  <c r="AQ32" i="8"/>
  <c r="AR32" i="8"/>
  <c r="AU32" i="8"/>
  <c r="AV32" i="8"/>
  <c r="AW32" i="8"/>
  <c r="AZ32" i="8"/>
  <c r="BA32" i="8"/>
  <c r="BB32" i="8"/>
  <c r="BE32" i="8"/>
  <c r="BF32" i="8"/>
  <c r="BG32" i="8"/>
  <c r="BJ32" i="8"/>
  <c r="BK32" i="8"/>
  <c r="BL32" i="8"/>
  <c r="P32" i="8"/>
  <c r="O32" i="8"/>
  <c r="BM3" i="8"/>
  <c r="BM4" i="8"/>
  <c r="BM5" i="8"/>
  <c r="BK6" i="8"/>
  <c r="BM6" i="8"/>
  <c r="BM8" i="8"/>
  <c r="BM9" i="8"/>
  <c r="BM10" i="8"/>
  <c r="BK11" i="8"/>
  <c r="BM11" i="8"/>
  <c r="BM13" i="8"/>
  <c r="BM14" i="8"/>
  <c r="BM15" i="8"/>
  <c r="BK16" i="8"/>
  <c r="BM16" i="8"/>
  <c r="BM18" i="8"/>
  <c r="BM19" i="8"/>
  <c r="BK20" i="8"/>
  <c r="BM20" i="8"/>
  <c r="BK21" i="8"/>
  <c r="BM21" i="8"/>
  <c r="BK23" i="8"/>
  <c r="BM23" i="8"/>
  <c r="BK24" i="8"/>
  <c r="BM24" i="8"/>
  <c r="BK25" i="8"/>
  <c r="BM25" i="8"/>
  <c r="BK26" i="8"/>
  <c r="BM26" i="8"/>
  <c r="J5" i="8"/>
  <c r="J14" i="8"/>
  <c r="I30" i="8"/>
  <c r="I31" i="8"/>
  <c r="I32" i="8"/>
  <c r="P48" i="8"/>
  <c r="Q48" i="8"/>
  <c r="N32" i="8"/>
  <c r="T14" i="8"/>
  <c r="Y14" i="8"/>
  <c r="AS3" i="8"/>
  <c r="AX3" i="8"/>
  <c r="BC3" i="8"/>
  <c r="BH3" i="8"/>
  <c r="AS4" i="8"/>
  <c r="AX4" i="8"/>
  <c r="BC4" i="8"/>
  <c r="BH4" i="8"/>
  <c r="AS5" i="8"/>
  <c r="AX5" i="8"/>
  <c r="BC5" i="8"/>
  <c r="BH5" i="8"/>
  <c r="AQ6" i="8"/>
  <c r="AS6" i="8"/>
  <c r="AV6" i="8"/>
  <c r="AX6" i="8"/>
  <c r="BA6" i="8"/>
  <c r="BC6" i="8"/>
  <c r="BF6" i="8"/>
  <c r="BH6" i="8"/>
  <c r="AS8" i="8"/>
  <c r="AX8" i="8"/>
  <c r="BC8" i="8"/>
  <c r="BH8" i="8"/>
  <c r="AS9" i="8"/>
  <c r="AX9" i="8"/>
  <c r="BC9" i="8"/>
  <c r="BH9" i="8"/>
  <c r="AS10" i="8"/>
  <c r="AX10" i="8"/>
  <c r="BC10" i="8"/>
  <c r="BH10" i="8"/>
  <c r="AQ11" i="8"/>
  <c r="AS11" i="8"/>
  <c r="AV11" i="8"/>
  <c r="AX11" i="8"/>
  <c r="BA11" i="8"/>
  <c r="BC11" i="8"/>
  <c r="BF11" i="8"/>
  <c r="BH11" i="8"/>
  <c r="AS13" i="8"/>
  <c r="AX13" i="8"/>
  <c r="BC13" i="8"/>
  <c r="BH13" i="8"/>
  <c r="AS14" i="8"/>
  <c r="AX14" i="8"/>
  <c r="BC14" i="8"/>
  <c r="BH14" i="8"/>
  <c r="AS15" i="8"/>
  <c r="AX15" i="8"/>
  <c r="BC15" i="8"/>
  <c r="BH15" i="8"/>
  <c r="AQ16" i="8"/>
  <c r="AS16" i="8"/>
  <c r="AV16" i="8"/>
  <c r="AX16" i="8"/>
  <c r="BA16" i="8"/>
  <c r="BC16" i="8"/>
  <c r="BF16" i="8"/>
  <c r="BH16" i="8"/>
  <c r="AS18" i="8"/>
  <c r="AX18" i="8"/>
  <c r="BC18" i="8"/>
  <c r="BH18" i="8"/>
  <c r="AS19" i="8"/>
  <c r="AX19" i="8"/>
  <c r="BC19" i="8"/>
  <c r="BH19" i="8"/>
  <c r="AQ20" i="8"/>
  <c r="AS20" i="8"/>
  <c r="AV20" i="8"/>
  <c r="AX20" i="8"/>
  <c r="BA20" i="8"/>
  <c r="BC20" i="8"/>
  <c r="BF20" i="8"/>
  <c r="BH20" i="8"/>
  <c r="AQ21" i="8"/>
  <c r="AS21" i="8"/>
  <c r="AV21" i="8"/>
  <c r="AX21" i="8"/>
  <c r="BA21" i="8"/>
  <c r="BC21" i="8"/>
  <c r="BF21" i="8"/>
  <c r="BH21" i="8"/>
  <c r="AQ23" i="8"/>
  <c r="AS23" i="8"/>
  <c r="AV23" i="8"/>
  <c r="AX23" i="8"/>
  <c r="BA23" i="8"/>
  <c r="BC23" i="8"/>
  <c r="BF23" i="8"/>
  <c r="BH23" i="8"/>
  <c r="AQ24" i="8"/>
  <c r="AS24" i="8"/>
  <c r="AV24" i="8"/>
  <c r="AX24" i="8"/>
  <c r="BA24" i="8"/>
  <c r="BC24" i="8"/>
  <c r="BF24" i="8"/>
  <c r="BH24" i="8"/>
  <c r="AQ25" i="8"/>
  <c r="AS25" i="8"/>
  <c r="AV25" i="8"/>
  <c r="AX25" i="8"/>
  <c r="BA25" i="8"/>
  <c r="BC25" i="8"/>
  <c r="BF25" i="8"/>
  <c r="BH25" i="8"/>
  <c r="AQ26" i="8"/>
  <c r="AS26" i="8"/>
  <c r="AV26" i="8"/>
  <c r="AX26" i="8"/>
  <c r="BA26" i="8"/>
  <c r="BC26" i="8"/>
  <c r="BF26" i="8"/>
  <c r="BH26" i="8"/>
  <c r="Y13" i="8"/>
  <c r="Y15" i="8"/>
  <c r="Y18" i="8"/>
  <c r="Y19" i="8"/>
  <c r="AA26" i="8"/>
  <c r="Y26" i="8"/>
  <c r="AA25" i="8"/>
  <c r="Y25" i="8"/>
  <c r="AA24" i="8"/>
  <c r="Y24" i="8"/>
  <c r="AA23" i="8"/>
  <c r="Y23" i="8"/>
  <c r="AA21" i="8"/>
  <c r="Y21" i="8"/>
  <c r="AA20" i="8"/>
  <c r="Y20" i="8"/>
  <c r="AA19" i="8"/>
  <c r="AA18" i="8"/>
  <c r="AA16" i="8"/>
  <c r="Y16" i="8"/>
  <c r="AA15" i="8"/>
  <c r="AA14" i="8"/>
  <c r="AA13" i="8"/>
  <c r="AA11" i="8"/>
  <c r="Y11" i="8"/>
  <c r="AA10" i="8"/>
  <c r="AA9" i="8"/>
  <c r="AA8" i="8"/>
  <c r="AA6" i="8"/>
  <c r="Y6" i="8"/>
  <c r="AA5" i="8"/>
  <c r="AA4" i="8"/>
  <c r="AA3" i="8"/>
  <c r="AM32" i="8"/>
  <c r="AL32" i="8"/>
  <c r="AK32" i="8"/>
  <c r="AN26" i="8"/>
  <c r="AL26" i="8"/>
  <c r="AN25" i="8"/>
  <c r="AL25" i="8"/>
  <c r="AN24" i="8"/>
  <c r="AL24" i="8"/>
  <c r="AN23" i="8"/>
  <c r="AL23" i="8"/>
  <c r="AN21" i="8"/>
  <c r="AL21" i="8"/>
  <c r="AN20" i="8"/>
  <c r="AL20" i="8"/>
  <c r="AN19" i="8"/>
  <c r="AN18" i="8"/>
  <c r="AN16" i="8"/>
  <c r="AL16" i="8"/>
  <c r="AN15" i="8"/>
  <c r="AN14" i="8"/>
  <c r="AN13" i="8"/>
  <c r="AN11" i="8"/>
  <c r="AL11" i="8"/>
  <c r="AN10" i="8"/>
  <c r="AN9" i="8"/>
  <c r="AN8" i="8"/>
  <c r="AN6" i="8"/>
  <c r="AL6" i="8"/>
  <c r="AN5" i="8"/>
  <c r="AN4" i="8"/>
  <c r="AN3" i="8"/>
  <c r="V3" i="8"/>
  <c r="V4" i="8"/>
  <c r="V5" i="8"/>
  <c r="T6" i="8"/>
  <c r="V6" i="8"/>
  <c r="V8" i="8"/>
  <c r="V9" i="8"/>
  <c r="V10" i="8"/>
  <c r="T11" i="8"/>
  <c r="V11" i="8"/>
  <c r="T13" i="8"/>
  <c r="V13" i="8"/>
  <c r="V14" i="8"/>
  <c r="T15" i="8"/>
  <c r="V15" i="8"/>
  <c r="T16" i="8"/>
  <c r="V16" i="8"/>
  <c r="T18" i="8"/>
  <c r="V18" i="8"/>
  <c r="T19" i="8"/>
  <c r="V19" i="8"/>
  <c r="T20" i="8"/>
  <c r="V20" i="8"/>
  <c r="T21" i="8"/>
  <c r="V21" i="8"/>
  <c r="T23" i="8"/>
  <c r="V23" i="8"/>
  <c r="T24" i="8"/>
  <c r="V24" i="8"/>
  <c r="T25" i="8"/>
  <c r="V25" i="8"/>
  <c r="T26" i="8"/>
  <c r="V26" i="8"/>
  <c r="L3" i="8"/>
  <c r="S6" i="2"/>
  <c r="T6" i="2"/>
  <c r="S8" i="2"/>
  <c r="S7" i="2"/>
  <c r="J19" i="8"/>
  <c r="J15" i="8"/>
  <c r="J13" i="8"/>
  <c r="K30" i="8"/>
  <c r="Q3" i="8"/>
  <c r="Q4" i="8"/>
  <c r="Q5" i="8"/>
  <c r="O6" i="8"/>
  <c r="Q6" i="8"/>
  <c r="Q8" i="8"/>
  <c r="Q9" i="8"/>
  <c r="Y4" i="2"/>
  <c r="X6" i="2"/>
  <c r="Q10" i="8"/>
  <c r="O11" i="8"/>
  <c r="Q11" i="8"/>
  <c r="V6" i="2"/>
  <c r="U8" i="2"/>
  <c r="Q13" i="8"/>
  <c r="U6" i="2"/>
  <c r="Q14" i="8"/>
  <c r="R6" i="2"/>
  <c r="Q8" i="2"/>
  <c r="Q15" i="8"/>
  <c r="O16" i="8"/>
  <c r="Q16" i="8"/>
  <c r="Q18" i="8"/>
  <c r="Y6" i="2"/>
  <c r="X8" i="2"/>
  <c r="X7" i="2"/>
  <c r="Q19" i="8"/>
  <c r="O20" i="8"/>
  <c r="Q20" i="8"/>
  <c r="O21" i="8"/>
  <c r="Q21" i="8"/>
  <c r="O23" i="8"/>
  <c r="Q23" i="8"/>
  <c r="O24" i="8"/>
  <c r="Q24" i="8"/>
  <c r="O25" i="8"/>
  <c r="Q25" i="8"/>
  <c r="O26" i="8"/>
  <c r="Q26" i="8"/>
  <c r="K31" i="8"/>
  <c r="K32" i="8"/>
  <c r="J18" i="8"/>
  <c r="J31" i="8"/>
  <c r="J30" i="8"/>
  <c r="J32" i="8"/>
  <c r="J8" i="8"/>
  <c r="J9" i="8"/>
  <c r="J10" i="8"/>
  <c r="L4" i="8"/>
  <c r="L5" i="8"/>
  <c r="L6" i="8"/>
  <c r="L8" i="8"/>
  <c r="L9" i="8"/>
  <c r="L10" i="8"/>
  <c r="L11" i="8"/>
  <c r="L13" i="8"/>
  <c r="L14" i="8"/>
  <c r="L15" i="8"/>
  <c r="L16" i="8"/>
  <c r="L18" i="8"/>
  <c r="L19" i="8"/>
  <c r="L20" i="8"/>
  <c r="L21" i="8"/>
  <c r="L23" i="8"/>
  <c r="L24" i="8"/>
  <c r="L25" i="8"/>
  <c r="L26" i="8"/>
  <c r="J20" i="8"/>
  <c r="J6" i="8"/>
  <c r="J11" i="8"/>
  <c r="J16" i="8"/>
  <c r="J21" i="8"/>
  <c r="J23" i="8"/>
  <c r="J24" i="8"/>
  <c r="J25" i="8"/>
  <c r="J26" i="8"/>
  <c r="AB10" i="2"/>
  <c r="AB9" i="2"/>
  <c r="AA10" i="2"/>
  <c r="AB8" i="2"/>
  <c r="AA9" i="2"/>
  <c r="Z10" i="2"/>
  <c r="AB6" i="2"/>
  <c r="AA8" i="2"/>
  <c r="Z9" i="2"/>
  <c r="Y10" i="2"/>
  <c r="AA6" i="2"/>
  <c r="Z8" i="2"/>
  <c r="Y9" i="2"/>
  <c r="X10" i="2"/>
  <c r="AA4" i="2"/>
  <c r="Z6" i="2"/>
  <c r="Y8" i="2"/>
  <c r="X9" i="2"/>
  <c r="W10" i="2"/>
  <c r="W9" i="2"/>
  <c r="V10" i="2"/>
  <c r="W8" i="2"/>
  <c r="V9" i="2"/>
  <c r="U10" i="2"/>
  <c r="W6" i="2"/>
  <c r="V8" i="2"/>
  <c r="U9" i="2"/>
  <c r="T10" i="2"/>
  <c r="T9" i="2"/>
  <c r="S10" i="2"/>
  <c r="T8" i="2"/>
  <c r="S9" i="2"/>
  <c r="R10" i="2"/>
  <c r="R9" i="2"/>
  <c r="Q10" i="2"/>
  <c r="R8" i="2"/>
  <c r="Q9" i="2"/>
  <c r="AB7" i="2"/>
  <c r="AA7" i="2"/>
  <c r="Z7" i="2"/>
  <c r="Y7" i="2"/>
  <c r="W7" i="2"/>
  <c r="V7" i="2"/>
  <c r="U7" i="2"/>
  <c r="T7" i="2"/>
  <c r="R7" i="2"/>
  <c r="Q6" i="2"/>
  <c r="Q7" i="2"/>
  <c r="AB5" i="2"/>
  <c r="AA5" i="2"/>
  <c r="Z5" i="2"/>
  <c r="Y5" i="2"/>
  <c r="X5" i="2"/>
  <c r="W5" i="2"/>
  <c r="V5" i="2"/>
  <c r="U5" i="2"/>
  <c r="T5" i="2"/>
  <c r="S5" i="2"/>
  <c r="R5" i="2"/>
  <c r="Q5" i="2"/>
  <c r="G39" i="2"/>
  <c r="G40" i="2"/>
  <c r="G41" i="2"/>
  <c r="G42" i="2"/>
  <c r="X15" i="2"/>
  <c r="F39" i="2"/>
  <c r="F40" i="2"/>
  <c r="F41" i="2"/>
  <c r="F42" i="2"/>
  <c r="T15" i="2"/>
  <c r="AB21" i="2"/>
  <c r="AB20" i="2"/>
  <c r="AA21" i="2"/>
  <c r="AB19" i="2"/>
  <c r="AA20" i="2"/>
  <c r="Z21" i="2"/>
  <c r="AB17" i="2"/>
  <c r="AA19" i="2"/>
  <c r="Z20" i="2"/>
  <c r="Y21" i="2"/>
  <c r="F15" i="2"/>
  <c r="J15" i="2"/>
  <c r="Y15" i="2"/>
  <c r="Z15" i="2"/>
  <c r="AA15" i="2"/>
  <c r="AB15" i="2"/>
  <c r="AA17" i="2"/>
  <c r="Z19" i="2"/>
  <c r="Y20" i="2"/>
  <c r="X21" i="2"/>
  <c r="Z17" i="2"/>
  <c r="Y19" i="2"/>
  <c r="X20" i="2"/>
  <c r="W21" i="2"/>
  <c r="Y17" i="2"/>
  <c r="X19" i="2"/>
  <c r="W20" i="2"/>
  <c r="V21" i="2"/>
  <c r="X17" i="2"/>
  <c r="W19" i="2"/>
  <c r="V20" i="2"/>
  <c r="U21" i="2"/>
  <c r="W17" i="2"/>
  <c r="V19" i="2"/>
  <c r="U20" i="2"/>
  <c r="T21" i="2"/>
  <c r="U15" i="2"/>
  <c r="V15" i="2"/>
  <c r="W15" i="2"/>
  <c r="V17" i="2"/>
  <c r="U19" i="2"/>
  <c r="T20" i="2"/>
  <c r="S21" i="2"/>
  <c r="U17" i="2"/>
  <c r="T19" i="2"/>
  <c r="S20" i="2"/>
  <c r="R21" i="2"/>
  <c r="S17" i="2"/>
  <c r="R19" i="2"/>
  <c r="Q21" i="2"/>
  <c r="T17" i="2"/>
  <c r="S19" i="2"/>
  <c r="R20" i="2"/>
  <c r="R15" i="2"/>
  <c r="S15" i="2"/>
  <c r="R17" i="2"/>
  <c r="R18" i="2"/>
  <c r="Q20" i="2"/>
  <c r="Q19" i="2"/>
  <c r="AB18" i="2"/>
  <c r="AA18" i="2"/>
  <c r="Z18" i="2"/>
  <c r="Y18" i="2"/>
  <c r="X18" i="2"/>
  <c r="W18" i="2"/>
  <c r="V18" i="2"/>
  <c r="U18" i="2"/>
  <c r="T18" i="2"/>
  <c r="S18" i="2"/>
  <c r="Q17" i="2"/>
  <c r="Q18" i="2"/>
  <c r="AB16" i="2"/>
  <c r="AA16" i="2"/>
  <c r="Z16" i="2"/>
  <c r="Y16" i="2"/>
  <c r="X16" i="2"/>
  <c r="W16" i="2"/>
  <c r="V16" i="2"/>
  <c r="U16" i="2"/>
  <c r="T16" i="2"/>
  <c r="S16" i="2"/>
  <c r="R16" i="2"/>
  <c r="Q16" i="2"/>
  <c r="J4" i="2"/>
  <c r="F4" i="2"/>
  <c r="F26" i="2"/>
  <c r="J26" i="2"/>
  <c r="N32" i="2"/>
  <c r="N31" i="2"/>
  <c r="M32" i="2"/>
  <c r="N30" i="2"/>
  <c r="M31" i="2"/>
  <c r="L32" i="2"/>
  <c r="N28" i="2"/>
  <c r="M30" i="2"/>
  <c r="L31" i="2"/>
  <c r="K32" i="2"/>
  <c r="K26" i="2"/>
  <c r="L26" i="2"/>
  <c r="M26" i="2"/>
  <c r="N26" i="2"/>
  <c r="M28" i="2"/>
  <c r="L30" i="2"/>
  <c r="K31" i="2"/>
  <c r="J32" i="2"/>
  <c r="L28" i="2"/>
  <c r="K30" i="2"/>
  <c r="J31" i="2"/>
  <c r="I32" i="2"/>
  <c r="K28" i="2"/>
  <c r="J30" i="2"/>
  <c r="I31" i="2"/>
  <c r="H32" i="2"/>
  <c r="J28" i="2"/>
  <c r="I30" i="2"/>
  <c r="H31" i="2"/>
  <c r="G32" i="2"/>
  <c r="I28" i="2"/>
  <c r="H30" i="2"/>
  <c r="G31" i="2"/>
  <c r="F32" i="2"/>
  <c r="G26" i="2"/>
  <c r="H26" i="2"/>
  <c r="I26" i="2"/>
  <c r="H28" i="2"/>
  <c r="G30" i="2"/>
  <c r="F31" i="2"/>
  <c r="E32" i="2"/>
  <c r="G28" i="2"/>
  <c r="F30" i="2"/>
  <c r="E31" i="2"/>
  <c r="D32" i="2"/>
  <c r="E28" i="2"/>
  <c r="D30" i="2"/>
  <c r="C32" i="2"/>
  <c r="F28" i="2"/>
  <c r="E30" i="2"/>
  <c r="D31" i="2"/>
  <c r="D26" i="2"/>
  <c r="E26" i="2"/>
  <c r="D28" i="2"/>
  <c r="D29" i="2"/>
  <c r="C31" i="2"/>
  <c r="C30" i="2"/>
  <c r="N29" i="2"/>
  <c r="M29" i="2"/>
  <c r="L29" i="2"/>
  <c r="K29" i="2"/>
  <c r="J29" i="2"/>
  <c r="I29" i="2"/>
  <c r="H29" i="2"/>
  <c r="G29" i="2"/>
  <c r="F29" i="2"/>
  <c r="E29" i="2"/>
  <c r="C28" i="2"/>
  <c r="C29" i="2"/>
  <c r="N27" i="2"/>
  <c r="M27" i="2"/>
  <c r="L27" i="2"/>
  <c r="K27" i="2"/>
  <c r="J27" i="2"/>
  <c r="I27" i="2"/>
  <c r="H27" i="2"/>
  <c r="G27" i="2"/>
  <c r="F27" i="2"/>
  <c r="E27" i="2"/>
  <c r="D27" i="2"/>
  <c r="C27" i="2"/>
  <c r="N21" i="2"/>
  <c r="N20" i="2"/>
  <c r="M21" i="2"/>
  <c r="N19" i="2"/>
  <c r="M20" i="2"/>
  <c r="L21" i="2"/>
  <c r="N17" i="2"/>
  <c r="M19" i="2"/>
  <c r="L20" i="2"/>
  <c r="K21" i="2"/>
  <c r="K15" i="2"/>
  <c r="L15" i="2"/>
  <c r="M15" i="2"/>
  <c r="N15" i="2"/>
  <c r="M17" i="2"/>
  <c r="L19" i="2"/>
  <c r="K20" i="2"/>
  <c r="J21" i="2"/>
  <c r="L17" i="2"/>
  <c r="K19" i="2"/>
  <c r="J20" i="2"/>
  <c r="I21" i="2"/>
  <c r="K17" i="2"/>
  <c r="J19" i="2"/>
  <c r="I20" i="2"/>
  <c r="H21" i="2"/>
  <c r="J17" i="2"/>
  <c r="I19" i="2"/>
  <c r="H20" i="2"/>
  <c r="G21" i="2"/>
  <c r="I17" i="2"/>
  <c r="H19" i="2"/>
  <c r="G20" i="2"/>
  <c r="F21" i="2"/>
  <c r="G15" i="2"/>
  <c r="H15" i="2"/>
  <c r="I15" i="2"/>
  <c r="H17" i="2"/>
  <c r="G19" i="2"/>
  <c r="F20" i="2"/>
  <c r="E21" i="2"/>
  <c r="G17" i="2"/>
  <c r="F19" i="2"/>
  <c r="E20" i="2"/>
  <c r="D21" i="2"/>
  <c r="E17" i="2"/>
  <c r="D19" i="2"/>
  <c r="C21" i="2"/>
  <c r="F17" i="2"/>
  <c r="E19" i="2"/>
  <c r="D20" i="2"/>
  <c r="D15" i="2"/>
  <c r="E15" i="2"/>
  <c r="D17" i="2"/>
  <c r="D18" i="2"/>
  <c r="C20" i="2"/>
  <c r="C19" i="2"/>
  <c r="N18" i="2"/>
  <c r="M18" i="2"/>
  <c r="L18" i="2"/>
  <c r="K18" i="2"/>
  <c r="J18" i="2"/>
  <c r="I18" i="2"/>
  <c r="H18" i="2"/>
  <c r="G18" i="2"/>
  <c r="F18" i="2"/>
  <c r="E18" i="2"/>
  <c r="C17" i="2"/>
  <c r="C18" i="2"/>
  <c r="N16" i="2"/>
  <c r="M16" i="2"/>
  <c r="L16" i="2"/>
  <c r="K16" i="2"/>
  <c r="J16" i="2"/>
  <c r="I16" i="2"/>
  <c r="H16" i="2"/>
  <c r="G16" i="2"/>
  <c r="F16" i="2"/>
  <c r="E16" i="2"/>
  <c r="D16" i="2"/>
  <c r="C16" i="2"/>
  <c r="N10" i="2"/>
  <c r="N9" i="2"/>
  <c r="M10" i="2"/>
  <c r="N8" i="2"/>
  <c r="M9" i="2"/>
  <c r="L10" i="2"/>
  <c r="N6" i="2"/>
  <c r="M8" i="2"/>
  <c r="L9" i="2"/>
  <c r="K10" i="2"/>
  <c r="K4" i="2"/>
  <c r="L4" i="2"/>
  <c r="M4" i="2"/>
  <c r="N4" i="2"/>
  <c r="M6" i="2"/>
  <c r="L8" i="2"/>
  <c r="K9" i="2"/>
  <c r="J10" i="2"/>
  <c r="L6" i="2"/>
  <c r="K8" i="2"/>
  <c r="J9" i="2"/>
  <c r="I10" i="2"/>
  <c r="K6" i="2"/>
  <c r="J8" i="2"/>
  <c r="I9" i="2"/>
  <c r="H10" i="2"/>
  <c r="J6" i="2"/>
  <c r="I8" i="2"/>
  <c r="H9" i="2"/>
  <c r="G10" i="2"/>
  <c r="I6" i="2"/>
  <c r="H8" i="2"/>
  <c r="G9" i="2"/>
  <c r="F10" i="2"/>
  <c r="G4" i="2"/>
  <c r="H4" i="2"/>
  <c r="I4" i="2"/>
  <c r="H6" i="2"/>
  <c r="G8" i="2"/>
  <c r="F9" i="2"/>
  <c r="E10" i="2"/>
  <c r="G6" i="2"/>
  <c r="F8" i="2"/>
  <c r="E9" i="2"/>
  <c r="D10" i="2"/>
  <c r="E6" i="2"/>
  <c r="D8" i="2"/>
  <c r="C10" i="2"/>
  <c r="F6" i="2"/>
  <c r="E8" i="2"/>
  <c r="D9" i="2"/>
  <c r="D4" i="2"/>
  <c r="E4" i="2"/>
  <c r="D6" i="2"/>
  <c r="D7" i="2"/>
  <c r="C9" i="2"/>
  <c r="C8" i="2"/>
  <c r="N7" i="2"/>
  <c r="M7" i="2"/>
  <c r="L7" i="2"/>
  <c r="K7" i="2"/>
  <c r="J7" i="2"/>
  <c r="I7" i="2"/>
  <c r="H7" i="2"/>
  <c r="G7" i="2"/>
  <c r="F7" i="2"/>
  <c r="E7" i="2"/>
  <c r="C6" i="2"/>
  <c r="C7" i="2"/>
  <c r="N5" i="2"/>
  <c r="M5" i="2"/>
  <c r="L5" i="2"/>
  <c r="K5" i="2"/>
  <c r="J5" i="2"/>
  <c r="I5" i="2"/>
  <c r="H5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<sst xmlns="http://schemas.openxmlformats.org/spreadsheetml/2006/main" count="722" uniqueCount="101">
  <si>
    <t>RPE Chart</t>
  </si>
  <si>
    <t>Squat</t>
  </si>
  <si>
    <t>Reps</t>
  </si>
  <si>
    <t>RPE</t>
  </si>
  <si>
    <t>Bench Press</t>
  </si>
  <si>
    <t>Deadlift</t>
  </si>
  <si>
    <t>Average</t>
  </si>
  <si>
    <t>Standard</t>
  </si>
  <si>
    <t>Lift</t>
  </si>
  <si>
    <t>RM</t>
  </si>
  <si>
    <t>% of 1RM</t>
  </si>
  <si>
    <t>-</t>
  </si>
  <si>
    <t>TRAINING</t>
  </si>
  <si>
    <t>DAY 1</t>
  </si>
  <si>
    <t>REPS</t>
  </si>
  <si>
    <t>primary squat main</t>
  </si>
  <si>
    <t>3</t>
  </si>
  <si>
    <t>8.5</t>
  </si>
  <si>
    <t>5</t>
  </si>
  <si>
    <t>6</t>
  </si>
  <si>
    <t>top set</t>
  </si>
  <si>
    <t>note</t>
  </si>
  <si>
    <t>primary deadlift assistance</t>
  </si>
  <si>
    <t>nice power out of the hole</t>
  </si>
  <si>
    <t>secondary squat</t>
  </si>
  <si>
    <t>abs</t>
  </si>
  <si>
    <t>DAY 2</t>
  </si>
  <si>
    <t>secondary bench main</t>
  </si>
  <si>
    <t>1</t>
  </si>
  <si>
    <t>primary bench assistance</t>
  </si>
  <si>
    <t>8</t>
  </si>
  <si>
    <t>shoulders</t>
  </si>
  <si>
    <t>9</t>
  </si>
  <si>
    <t>4</t>
  </si>
  <si>
    <t>lats</t>
  </si>
  <si>
    <t>DAY 3</t>
  </si>
  <si>
    <t>primary deadlift main</t>
  </si>
  <si>
    <t>primary squat asssistance</t>
  </si>
  <si>
    <t>deadlift supplement</t>
  </si>
  <si>
    <t>DAY 4</t>
  </si>
  <si>
    <t>primary bench main</t>
  </si>
  <si>
    <t>primary bench assistance 2</t>
  </si>
  <si>
    <t>triceps</t>
  </si>
  <si>
    <t>Back movement</t>
  </si>
  <si>
    <t>Shoulder movement</t>
  </si>
  <si>
    <t>Calf Movement</t>
  </si>
  <si>
    <t>10</t>
  </si>
  <si>
    <t>Bicep Curls</t>
  </si>
  <si>
    <t>440 x3 @8.5</t>
  </si>
  <si>
    <t>Shoulder Press</t>
  </si>
  <si>
    <t>CAP</t>
  </si>
  <si>
    <t>F%</t>
  </si>
  <si>
    <t>e1RM</t>
  </si>
  <si>
    <t>Category</t>
  </si>
  <si>
    <t>n/a</t>
  </si>
  <si>
    <t>TOT</t>
  </si>
  <si>
    <t>backoff</t>
  </si>
  <si>
    <t>deadlift</t>
  </si>
  <si>
    <t>bench</t>
  </si>
  <si>
    <t>squat</t>
  </si>
  <si>
    <t>Close Grip Bench</t>
  </si>
  <si>
    <t>Barbell Row</t>
  </si>
  <si>
    <t>Lat Pulldown</t>
  </si>
  <si>
    <t>Dips</t>
  </si>
  <si>
    <t>Pin Press</t>
  </si>
  <si>
    <t>DB Floor Press</t>
  </si>
  <si>
    <t>Weighted Situp</t>
  </si>
  <si>
    <t>Paused Squat</t>
  </si>
  <si>
    <t>Rack Pull</t>
  </si>
  <si>
    <t>Front Squat</t>
  </si>
  <si>
    <t>Ab Rollout</t>
  </si>
  <si>
    <t>315 x3 @8.5</t>
  </si>
  <si>
    <t>325 x3 @8</t>
  </si>
  <si>
    <t>145 x8 @9</t>
  </si>
  <si>
    <t>day 1</t>
  </si>
  <si>
    <t>day 3</t>
  </si>
  <si>
    <t>day 4</t>
  </si>
  <si>
    <t>day 5</t>
  </si>
  <si>
    <t>day 2</t>
  </si>
  <si>
    <t>441 x3 @8.5</t>
  </si>
  <si>
    <t>441 x5 @8</t>
  </si>
  <si>
    <t>376 x5 @9</t>
  </si>
  <si>
    <t>496 x1 @8</t>
  </si>
  <si>
    <t>336 x8 @8.5</t>
  </si>
  <si>
    <t>21 x6 @9</t>
  </si>
  <si>
    <t># backoff</t>
  </si>
  <si>
    <t>WEEK 1</t>
  </si>
  <si>
    <t>WEEK 2</t>
  </si>
  <si>
    <t>WEEK 3</t>
  </si>
  <si>
    <t>INTENSIFICATION</t>
  </si>
  <si>
    <t>WEEK 4</t>
  </si>
  <si>
    <t>WEEK 5</t>
  </si>
  <si>
    <t>WEEK 6</t>
  </si>
  <si>
    <t>week num</t>
  </si>
  <si>
    <t>squat vol</t>
  </si>
  <si>
    <t>bench vol</t>
  </si>
  <si>
    <t>deadlift vol</t>
  </si>
  <si>
    <t>500 x2 @8.5</t>
  </si>
  <si>
    <t>DAY 5</t>
  </si>
  <si>
    <t>--</t>
  </si>
  <si>
    <t>315 x3 @9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</si>
</sst>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rebuchet MS"/>
    </font>
    <font>
      <sz val="10"/>
      <name val="Trebuchet MS"/>
    </font>
    <font>
      <i/>
      <sz val="10"/>
      <color rgb="FFFFFFFF"/>
      <name val="Trebuchet MS"/>
    </font>
    <font>
      <b/>
      <sz val="10"/>
      <color rgb="FFFFFFFF"/>
      <name val="Trebuchet MS"/>
    </font>
    <font>
      <b/>
      <sz val="10"/>
      <color rgb="FFFFFFFF"/>
      <name val="Trebuchet MS"/>
    </font>
    <font>
      <b/>
      <sz val="10"/>
      <name val="Trebuchet MS"/>
    </font>
    <font>
      <sz val="10"/>
      <name val="Trebuchet MS"/>
    </font>
    <font>
      <sz val="10"/>
      <name val="Trebuchet MS"/>
    </font>
    <font>
      <b/>
      <sz val="10"/>
      <name val="Trebuchet MS"/>
    </font>
    <font>
      <sz val="10"/>
      <name val="Trebuchet MS"/>
    </font>
    <font>
      <b/>
      <sz val="10"/>
      <color rgb="FFFFFFFF"/>
      <name val="Trebuchet MS"/>
    </font>
    <font>
      <b/>
      <sz val="10"/>
      <color rgb="FFFFFFFF"/>
      <name val="Trebuchet MS"/>
    </font>
    <font>
      <b/>
      <sz val="10"/>
      <color rgb="FFFFFFFF"/>
      <name val="Trebuchet MS"/>
    </font>
    <font>
      <sz val="10"/>
      <name val="Trebuchet MS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scheme val="minor"/>
    </font>
    <font>
      <b/>
      <sz val="18"/>
      <color theme="1"/>
      <name val="Calibri"/>
      <scheme val="minor"/>
    </font>
    <font>
      <b/>
      <sz val="12"/>
      <color theme="0"/>
      <name val="Calibri"/>
      <family val="2"/>
      <scheme val="minor"/>
    </font>
    <font>
      <i/>
      <sz val="12"/>
      <name val="Calibri"/>
      <scheme val="minor"/>
    </font>
    <font>
      <sz val="10"/>
      <name val="Calibri"/>
      <scheme val="minor"/>
    </font>
    <font>
      <sz val="12"/>
      <name val="Calibri"/>
      <family val="2"/>
      <scheme val="minor"/>
    </font>
    <font>
      <sz val="11"/>
      <name val="Calibri"/>
      <scheme val="minor"/>
    </font>
    <font>
      <u/>
      <sz val="10"/>
      <color theme="10"/>
      <name val="Arial"/>
      <family val="2"/>
    </font>
    <font>
      <u/>
      <sz val="10"/>
      <color theme="11"/>
      <name val="Arial"/>
    </font>
    <font>
      <b/>
      <sz val="16"/>
      <name val="Calibri"/>
      <scheme val="minor"/>
    </font>
    <font>
      <i/>
      <sz val="10"/>
      <color theme="0"/>
      <name val="Calibri"/>
      <scheme val="minor"/>
    </font>
    <font>
      <i/>
      <sz val="10"/>
      <color theme="1"/>
      <name val="Calibri"/>
      <scheme val="minor"/>
    </font>
    <font>
      <i/>
      <sz val="10"/>
      <name val="Calibri"/>
      <scheme val="minor"/>
    </font>
    <font>
      <b/>
      <sz val="12"/>
      <name val="Calibri"/>
      <scheme val="minor"/>
    </font>
    <font>
      <sz val="10"/>
      <color theme="0"/>
      <name val="Calibri"/>
      <scheme val="minor"/>
    </font>
    <font>
      <b/>
      <sz val="10"/>
      <name val="Calibri"/>
      <scheme val="minor"/>
    </font>
    <font>
      <i/>
      <sz val="9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hair">
        <color auto="1"/>
      </left>
      <right style="mediumDashed">
        <color auto="1"/>
      </right>
      <top/>
      <bottom/>
      <diagonal/>
    </border>
    <border>
      <left style="hair">
        <color auto="1"/>
      </left>
      <right style="mediumDashed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59">
    <xf numFmtId="0" fontId="0" fillId="0" borderId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51">
    <xf numFmtId="0" fontId="0" fillId="0" borderId="0" xfId="0"/>
    <xf numFmtId="0" fontId="30" fillId="5" borderId="3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4" fillId="3" borderId="32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9" fontId="9" fillId="3" borderId="5" xfId="0" applyNumberFormat="1" applyFont="1" applyFill="1" applyBorder="1" applyAlignment="1">
      <alignment horizontal="center"/>
    </xf>
    <xf numFmtId="9" fontId="10" fillId="3" borderId="6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9" fontId="12" fillId="3" borderId="8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9" fontId="16" fillId="3" borderId="11" xfId="0" applyNumberFormat="1" applyFont="1" applyFill="1" applyBorder="1" applyAlignment="1">
      <alignment horizontal="center" vertical="center"/>
    </xf>
    <xf numFmtId="49" fontId="20" fillId="4" borderId="0" xfId="0" applyNumberFormat="1" applyFont="1" applyFill="1" applyBorder="1" applyAlignment="1">
      <alignment vertical="center" wrapText="1"/>
    </xf>
    <xf numFmtId="49" fontId="20" fillId="4" borderId="0" xfId="0" applyNumberFormat="1" applyFont="1" applyFill="1" applyBorder="1" applyAlignment="1">
      <alignment horizontal="left" vertical="center" wrapText="1"/>
    </xf>
    <xf numFmtId="0" fontId="21" fillId="4" borderId="0" xfId="0" applyFont="1" applyFill="1" applyAlignment="1">
      <alignment horizontal="left"/>
    </xf>
    <xf numFmtId="0" fontId="23" fillId="3" borderId="0" xfId="0" applyFont="1" applyFill="1" applyBorder="1" applyAlignment="1">
      <alignment wrapText="1"/>
    </xf>
    <xf numFmtId="0" fontId="18" fillId="6" borderId="12" xfId="0" applyFont="1" applyFill="1" applyBorder="1"/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18" fillId="6" borderId="0" xfId="0" applyFont="1" applyFill="1" applyBorder="1"/>
    <xf numFmtId="0" fontId="18" fillId="4" borderId="0" xfId="0" applyFont="1" applyFill="1" applyBorder="1"/>
    <xf numFmtId="0" fontId="24" fillId="3" borderId="16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 vertical="center"/>
    </xf>
    <xf numFmtId="49" fontId="19" fillId="3" borderId="0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49" fontId="25" fillId="3" borderId="0" xfId="0" applyNumberFormat="1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9" fontId="25" fillId="3" borderId="0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left"/>
    </xf>
    <xf numFmtId="0" fontId="26" fillId="3" borderId="0" xfId="0" applyFont="1" applyFill="1" applyBorder="1" applyAlignment="1"/>
    <xf numFmtId="0" fontId="26" fillId="3" borderId="0" xfId="0" applyFont="1" applyFill="1" applyBorder="1" applyAlignment="1">
      <alignment horizontal="center"/>
    </xf>
    <xf numFmtId="9" fontId="26" fillId="3" borderId="0" xfId="0" applyNumberFormat="1" applyFont="1" applyFill="1" applyBorder="1" applyAlignment="1">
      <alignment horizontal="center"/>
    </xf>
    <xf numFmtId="0" fontId="26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right"/>
    </xf>
    <xf numFmtId="9" fontId="25" fillId="0" borderId="0" xfId="0" applyNumberFormat="1" applyFont="1" applyFill="1" applyBorder="1" applyAlignment="1">
      <alignment horizontal="center"/>
    </xf>
    <xf numFmtId="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/>
    <xf numFmtId="0" fontId="25" fillId="0" borderId="0" xfId="0" applyFont="1" applyFill="1" applyBorder="1"/>
    <xf numFmtId="0" fontId="25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3" fillId="3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horizontal="center" vertical="center"/>
    </xf>
    <xf numFmtId="49" fontId="17" fillId="8" borderId="0" xfId="0" applyNumberFormat="1" applyFont="1" applyFill="1" applyBorder="1" applyAlignment="1">
      <alignment horizontal="center" vertical="center"/>
    </xf>
    <xf numFmtId="0" fontId="29" fillId="4" borderId="0" xfId="0" applyFont="1" applyFill="1" applyBorder="1"/>
    <xf numFmtId="49" fontId="29" fillId="4" borderId="0" xfId="0" applyNumberFormat="1" applyFont="1" applyFill="1" applyBorder="1" applyAlignment="1"/>
    <xf numFmtId="0" fontId="24" fillId="3" borderId="20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/>
    </xf>
    <xf numFmtId="0" fontId="19" fillId="0" borderId="0" xfId="0" quotePrefix="1" applyFont="1" applyBorder="1" applyAlignment="1">
      <alignment horizontal="left"/>
    </xf>
    <xf numFmtId="49" fontId="31" fillId="0" borderId="0" xfId="0" quotePrefix="1" applyNumberFormat="1" applyFont="1" applyBorder="1" applyAlignment="1">
      <alignment horizontal="left"/>
    </xf>
    <xf numFmtId="0" fontId="25" fillId="3" borderId="0" xfId="0" applyNumberFormat="1" applyFont="1" applyFill="1" applyBorder="1" applyAlignment="1">
      <alignment horizontal="center"/>
    </xf>
    <xf numFmtId="49" fontId="31" fillId="3" borderId="0" xfId="0" applyNumberFormat="1" applyFont="1" applyFill="1" applyBorder="1" applyAlignment="1">
      <alignment horizontal="right" vertical="center"/>
    </xf>
    <xf numFmtId="49" fontId="32" fillId="0" borderId="0" xfId="0" applyNumberFormat="1" applyFont="1" applyFill="1" applyBorder="1" applyAlignment="1">
      <alignment horizontal="right" vertical="center"/>
    </xf>
    <xf numFmtId="9" fontId="32" fillId="0" borderId="0" xfId="0" applyNumberFormat="1" applyFont="1" applyFill="1" applyBorder="1" applyAlignment="1">
      <alignment horizontal="right" vertical="center"/>
    </xf>
    <xf numFmtId="1" fontId="31" fillId="0" borderId="0" xfId="0" quotePrefix="1" applyNumberFormat="1" applyFont="1" applyBorder="1" applyAlignment="1">
      <alignment horizontal="center"/>
    </xf>
    <xf numFmtId="1" fontId="32" fillId="3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quotePrefix="1" applyFont="1" applyBorder="1" applyAlignment="1">
      <alignment horizontal="center"/>
    </xf>
    <xf numFmtId="0" fontId="17" fillId="8" borderId="0" xfId="0" applyFont="1" applyFill="1" applyBorder="1" applyAlignment="1">
      <alignment horizontal="left" vertical="center"/>
    </xf>
    <xf numFmtId="1" fontId="31" fillId="0" borderId="21" xfId="0" quotePrefix="1" applyNumberFormat="1" applyFont="1" applyBorder="1" applyAlignment="1">
      <alignment horizontal="center"/>
    </xf>
    <xf numFmtId="1" fontId="31" fillId="0" borderId="22" xfId="0" quotePrefix="1" applyNumberFormat="1" applyFont="1" applyBorder="1" applyAlignment="1">
      <alignment horizontal="center"/>
    </xf>
    <xf numFmtId="1" fontId="31" fillId="0" borderId="23" xfId="0" quotePrefix="1" applyNumberFormat="1" applyFont="1" applyBorder="1" applyAlignment="1">
      <alignment horizontal="center"/>
    </xf>
    <xf numFmtId="1" fontId="31" fillId="0" borderId="24" xfId="0" quotePrefix="1" applyNumberFormat="1" applyFont="1" applyBorder="1" applyAlignment="1">
      <alignment horizontal="center"/>
    </xf>
    <xf numFmtId="1" fontId="31" fillId="0" borderId="25" xfId="0" quotePrefix="1" applyNumberFormat="1" applyFont="1" applyBorder="1" applyAlignment="1">
      <alignment horizontal="center"/>
    </xf>
    <xf numFmtId="1" fontId="31" fillId="0" borderId="26" xfId="0" quotePrefix="1" applyNumberFormat="1" applyFont="1" applyBorder="1" applyAlignment="1">
      <alignment horizontal="center"/>
    </xf>
    <xf numFmtId="1" fontId="31" fillId="0" borderId="27" xfId="0" quotePrefix="1" applyNumberFormat="1" applyFont="1" applyBorder="1" applyAlignment="1">
      <alignment horizontal="center"/>
    </xf>
    <xf numFmtId="1" fontId="31" fillId="0" borderId="28" xfId="0" quotePrefix="1" applyNumberFormat="1" applyFont="1" applyBorder="1" applyAlignment="1">
      <alignment horizontal="center"/>
    </xf>
    <xf numFmtId="1" fontId="31" fillId="0" borderId="29" xfId="0" quotePrefix="1" applyNumberFormat="1" applyFont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/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left"/>
    </xf>
    <xf numFmtId="0" fontId="24" fillId="3" borderId="33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2" fillId="4" borderId="0" xfId="0" applyFont="1" applyFill="1" applyBorder="1" applyAlignment="1">
      <alignment wrapText="1"/>
    </xf>
    <xf numFmtId="0" fontId="24" fillId="4" borderId="0" xfId="0" applyFont="1" applyFill="1"/>
    <xf numFmtId="0" fontId="24" fillId="4" borderId="0" xfId="0" applyFont="1" applyFill="1" applyBorder="1"/>
    <xf numFmtId="0" fontId="24" fillId="4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49" fontId="2" fillId="7" borderId="13" xfId="0" applyNumberFormat="1" applyFont="1" applyFill="1" applyBorder="1" applyAlignment="1">
      <alignment horizontal="center" vertical="center"/>
    </xf>
    <xf numFmtId="164" fontId="24" fillId="0" borderId="0" xfId="0" applyNumberFormat="1" applyFont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49" fontId="2" fillId="6" borderId="13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9" fontId="2" fillId="6" borderId="19" xfId="0" applyNumberFormat="1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wrapText="1"/>
    </xf>
    <xf numFmtId="0" fontId="2" fillId="3" borderId="16" xfId="0" applyNumberFormat="1" applyFont="1" applyFill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/>
    </xf>
    <xf numFmtId="0" fontId="24" fillId="0" borderId="0" xfId="0" applyFont="1"/>
    <xf numFmtId="49" fontId="24" fillId="3" borderId="0" xfId="0" applyNumberFormat="1" applyFont="1" applyFill="1" applyAlignment="1">
      <alignment horizontal="center"/>
    </xf>
    <xf numFmtId="0" fontId="2" fillId="3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3" borderId="0" xfId="0" applyFont="1" applyFill="1"/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 horizontal="left"/>
    </xf>
    <xf numFmtId="0" fontId="24" fillId="3" borderId="0" xfId="0" applyFont="1" applyFill="1" applyAlignment="1">
      <alignment vertical="top" wrapText="1"/>
    </xf>
    <xf numFmtId="49" fontId="24" fillId="3" borderId="0" xfId="0" applyNumberFormat="1" applyFont="1" applyFill="1" applyAlignment="1">
      <alignment horizontal="center" vertical="center"/>
    </xf>
    <xf numFmtId="0" fontId="24" fillId="0" borderId="0" xfId="0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0" fontId="26" fillId="3" borderId="0" xfId="0" applyFont="1" applyFill="1"/>
    <xf numFmtId="0" fontId="14" fillId="2" borderId="17" xfId="0" applyFont="1" applyFill="1" applyBorder="1" applyAlignment="1">
      <alignment horizontal="center" vertical="center"/>
    </xf>
    <xf numFmtId="0" fontId="0" fillId="0" borderId="0" xfId="0" applyBorder="1"/>
    <xf numFmtId="0" fontId="6" fillId="2" borderId="9" xfId="0" applyFont="1" applyFill="1" applyBorder="1" applyAlignment="1">
      <alignment horizontal="center"/>
    </xf>
    <xf numFmtId="0" fontId="0" fillId="0" borderId="18" xfId="0" applyBorder="1"/>
    <xf numFmtId="0" fontId="6" fillId="2" borderId="17" xfId="0" applyFont="1" applyFill="1" applyBorder="1" applyAlignment="1">
      <alignment horizont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49" fontId="1" fillId="7" borderId="13" xfId="0" applyNumberFormat="1" applyFont="1" applyFill="1" applyBorder="1" applyAlignment="1">
      <alignment horizontal="center" vertical="center"/>
    </xf>
  </cellXfs>
  <cellStyles count="15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2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Normal" xfId="0" builtinId="0"/>
  </cellStyles>
  <dxfs count="22">
    <dxf>
      <fill>
        <patternFill patternType="solid">
          <fgColor rgb="FFEFEFEF"/>
          <bgColor rgb="FFEFEFEF"/>
        </patternFill>
      </fill>
      <border>
        <left/>
        <right/>
        <top/>
        <bottom/>
      </border>
    </dxf>
    <dxf>
      <font>
        <color rgb="FF660000"/>
      </font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ont>
        <color rgb="FF783F04"/>
      </font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274E13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ill>
        <patternFill patternType="solid">
          <fgColor rgb="FFEFEFEF"/>
          <bgColor rgb="FFEFEFEF"/>
        </patternFill>
      </fill>
      <border>
        <left/>
        <right/>
        <top/>
        <bottom/>
      </border>
    </dxf>
    <dxf>
      <font>
        <color rgb="FF660000"/>
      </font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ont>
        <color rgb="FF783F04"/>
      </font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274E13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ill>
        <patternFill patternType="solid">
          <fgColor rgb="FFEFEFEF"/>
          <bgColor rgb="FFEFEFEF"/>
        </patternFill>
      </fill>
      <border>
        <left/>
        <right/>
        <top/>
        <bottom/>
      </border>
    </dxf>
    <dxf>
      <fill>
        <patternFill patternType="solid">
          <fgColor rgb="FFEFEFEF"/>
          <bgColor rgb="FFEFEFEF"/>
        </patternFill>
      </fill>
      <border>
        <left/>
        <right/>
        <top/>
        <bottom/>
      </border>
    </dxf>
    <dxf>
      <fill>
        <patternFill patternType="solid">
          <fgColor rgb="FFEFEFEF"/>
          <bgColor rgb="FFEFEFEF"/>
        </patternFill>
      </fill>
      <border>
        <left/>
        <right/>
        <top/>
        <bottom/>
      </border>
    </dxf>
    <dxf>
      <font>
        <color rgb="FF660000"/>
      </font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ont>
        <color rgb="FF783F04"/>
      </font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274E13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ill>
        <patternFill patternType="solid">
          <fgColor rgb="FFEFEFEF"/>
          <bgColor rgb="FFEFEFEF"/>
        </patternFill>
      </fill>
      <border>
        <left/>
        <right/>
        <top/>
        <bottom/>
      </border>
    </dxf>
    <dxf>
      <font>
        <color rgb="FF660000"/>
      </font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ont>
        <color rgb="FF783F04"/>
      </font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274E13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ill>
        <patternFill patternType="solid">
          <fgColor rgb="FFEFEFEF"/>
          <bgColor rgb="FFEFEFEF"/>
        </patternFill>
      </fill>
      <border>
        <left/>
        <right/>
        <top/>
        <bottom/>
      </border>
    </dxf>
    <dxf>
      <font>
        <color rgb="FF660000"/>
      </font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ont>
        <color rgb="FF783F04"/>
      </font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274E13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_x0006__x0005_squat</c:v>
              </c:pt>
              <c:pt idx="1">
                <c:v>_x0006__x0005_bench</c:v>
              </c:pt>
              <c:pt idx="2">
                <c:v>	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_x0006__x0005_squat</c:v>
              </c:pt>
              <c:pt idx="1">
                <c:v>_x0006__x0005_bench</c:v>
              </c:pt>
              <c:pt idx="2">
                <c:v>	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TRAINING!$S$33:$U$33</c:f>
              <c:numCache>
                <c:formatCode>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7336147775744"/>
          <c:y val="0.251331512698237"/>
          <c:w val="0.328169970133044"/>
          <c:h val="0.541351059110569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TRAINING!$X$33:$Z$33</c:f>
              <c:numCache>
                <c:formatCode>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7336147775744"/>
          <c:y val="0.251331512698237"/>
          <c:w val="0.328169970133044"/>
          <c:h val="0.541351059110569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2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TRAINING!$AP$33:$AR$33</c:f>
              <c:numCache>
                <c:formatCode>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2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TRAINING!$AU$33:$AW$33</c:f>
              <c:numCache>
                <c:formatCode>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2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TRAINING!$AZ$33:$BB$33</c:f>
              <c:numCache>
                <c:formatCode>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2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TRAINING!$BE$33:$BG$33</c:f>
              <c:numCache>
                <c:formatCode>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2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TRAINING!$BJ$33:$BL$33</c:f>
              <c:numCache>
                <c:formatCode>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Bench Press</c:v>
          </c:tx>
          <c:invertIfNegative val="0"/>
          <c:cat>
            <c:numRef>
              <c:f>TRAINING!$AC$29:$AC$48</c:f>
              <c:numCache>
                <c:formatCode>General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cat>
          <c:val>
            <c:numRef>
              <c:f>[0]!benchvol</c:f>
              <c:numCache>
                <c:formatCode>General</c:formatCode>
                <c:ptCount val="1"/>
                <c:pt idx="0">
                  <c:v>18536.0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4060312"/>
        <c:axId val="2138695800"/>
      </c:barChart>
      <c:catAx>
        <c:axId val="2144060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8695800"/>
        <c:crosses val="autoZero"/>
        <c:auto val="1"/>
        <c:lblAlgn val="ctr"/>
        <c:lblOffset val="100"/>
        <c:noMultiLvlLbl val="0"/>
      </c:catAx>
      <c:valAx>
        <c:axId val="213869580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crossAx val="2144060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Deadlift</c:v>
          </c:tx>
          <c:invertIfNegative val="0"/>
          <c:cat>
            <c:numRef>
              <c:f>TRAINING!$AC$29:$AC$48</c:f>
              <c:numCache>
                <c:formatCode>General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cat>
          <c:val>
            <c:numRef>
              <c:f>[0]!deadliftvol</c:f>
              <c:numCache>
                <c:formatCode>General</c:formatCode>
                <c:ptCount val="1"/>
                <c:pt idx="0">
                  <c:v>11246.0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7019944"/>
        <c:axId val="-2115899672"/>
      </c:barChart>
      <c:catAx>
        <c:axId val="2147019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5899672"/>
        <c:crosses val="autoZero"/>
        <c:auto val="1"/>
        <c:lblAlgn val="ctr"/>
        <c:lblOffset val="100"/>
        <c:noMultiLvlLbl val="0"/>
      </c:catAx>
      <c:valAx>
        <c:axId val="-211589967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crossAx val="2147019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2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_x0006__x0005_squat</c:v>
              </c:pt>
              <c:pt idx="1">
                <c:v>_x0006__x0005_bench</c:v>
              </c:pt>
              <c:pt idx="2">
                <c:v>	_x0008_deadlift</c:v>
              </c:pt>
            </c:strLit>
          </c:cat>
          <c:val>
            <c:numRef>
              <c:f>TRAINING!$N$33:$P$33</c:f>
              <c:numCache>
                <c:formatCode>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2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TRAINING!$AK$33:$AM$33</c:f>
              <c:numCache>
                <c:formatCode>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_x0006__x0005_squat</c:v>
              </c:pt>
              <c:pt idx="1">
                <c:v>_x0006__x0005_bench</c:v>
              </c:pt>
              <c:pt idx="2">
                <c:v>	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_x0006__x0005_squat</c:v>
              </c:pt>
              <c:pt idx="1">
                <c:v>_x0006__x0005_bench</c:v>
              </c:pt>
              <c:pt idx="2">
                <c:v>	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_x0006__x0005_squat</c:v>
              </c:pt>
              <c:pt idx="1">
                <c:v>_x0006__x0005_bench</c:v>
              </c:pt>
              <c:pt idx="2">
                <c:v>	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_x0006__x0005_squat</c:v>
              </c:pt>
              <c:pt idx="1">
                <c:v>_x0006__x0005_bench</c:v>
              </c:pt>
              <c:pt idx="2">
                <c:v>	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_x0006__x0005_squat</c:v>
              </c:pt>
              <c:pt idx="1">
                <c:v>_x0006__x0005_bench</c:v>
              </c:pt>
              <c:pt idx="2">
                <c:v>	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_x0006__x0005_squat</c:v>
              </c:pt>
              <c:pt idx="1">
                <c:v>_x0006__x0005_bench</c:v>
              </c:pt>
              <c:pt idx="2">
                <c:v>	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TRAINING!$N$33:$P$33</c:f>
              <c:numCache>
                <c:formatCode>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7336147775744"/>
          <c:y val="0.251331512698237"/>
          <c:w val="0.328169970133044"/>
          <c:h val="0.541351059110569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pieChart>
        <c:varyColors val="1"/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_x0006__x0005_squat</c:v>
              </c:pt>
              <c:pt idx="1">
                <c:v>_x0006__x0005_bench</c:v>
              </c:pt>
              <c:pt idx="2">
                <c:v>	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_x0006__x0005_squat</c:v>
              </c:pt>
              <c:pt idx="1">
                <c:v>_x0006__x0005_bench</c:v>
              </c:pt>
              <c:pt idx="2">
                <c:v>	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_x0005_squat</c:v>
              </c:pt>
              <c:pt idx="1">
                <c:v>_x0005_bench</c:v>
              </c:pt>
              <c:pt idx="2">
                <c:v>_x0008_deadlift</c:v>
              </c:pt>
            </c:strLit>
          </c:cat>
          <c:val>
            <c:numRef>
              <c:f>TRAINING!$I$33:$K$33</c:f>
              <c:numCache>
                <c:formatCode>0</c:formatCode>
                <c:ptCount val="3"/>
                <c:pt idx="0">
                  <c:v>16430.0</c:v>
                </c:pt>
                <c:pt idx="1">
                  <c:v>18536.0</c:v>
                </c:pt>
                <c:pt idx="2">
                  <c:v>11246.0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Squat</c:v>
          </c:tx>
          <c:invertIfNegative val="0"/>
          <c:cat>
            <c:numRef>
              <c:f>TRAINING!$AC$29:$AC$48</c:f>
              <c:numCache>
                <c:formatCode>General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cat>
          <c:val>
            <c:numRef>
              <c:f>[0]!squatvol</c:f>
              <c:numCache>
                <c:formatCode>General</c:formatCode>
                <c:ptCount val="1"/>
                <c:pt idx="0">
                  <c:v>16430.0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139796904"/>
        <c:axId val="-2126161160"/>
      </c:barChart>
      <c:catAx>
        <c:axId val="-2139796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26161160"/>
        <c:crosses val="autoZero"/>
        <c:auto val="1"/>
        <c:lblAlgn val="ctr"/>
        <c:lblOffset val="100"/>
        <c:noMultiLvlLbl val="0"/>
      </c:catAx>
      <c:valAx>
        <c:axId val="-212616116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crossAx val="-213979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701040</xdr:colOff>
      <xdr:row>26</xdr:row>
      <xdr:rowOff>81280</xdr:rowOff>
    </xdr:from>
    <xdr:to>
      <xdr:col>12</xdr:col>
      <xdr:colOff>1595120</xdr:colOff>
      <xdr:row>33</xdr:row>
      <xdr:rowOff>177800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20320</xdr:colOff>
      <xdr:row>26</xdr:row>
      <xdr:rowOff>111760</xdr:rowOff>
    </xdr:from>
    <xdr:to>
      <xdr:col>17</xdr:col>
      <xdr:colOff>1759238</xdr:colOff>
      <xdr:row>33</xdr:row>
      <xdr:rowOff>60960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701040</xdr:colOff>
      <xdr:row>26</xdr:row>
      <xdr:rowOff>81280</xdr:rowOff>
    </xdr:from>
    <xdr:to>
      <xdr:col>40</xdr:col>
      <xdr:colOff>1595120</xdr:colOff>
      <xdr:row>33</xdr:row>
      <xdr:rowOff>177800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48</xdr:col>
      <xdr:colOff>701040</xdr:colOff>
      <xdr:row>26</xdr:row>
      <xdr:rowOff>81280</xdr:rowOff>
    </xdr:from>
    <xdr:to>
      <xdr:col>50</xdr:col>
      <xdr:colOff>1595120</xdr:colOff>
      <xdr:row>33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53</xdr:col>
      <xdr:colOff>701040</xdr:colOff>
      <xdr:row>26</xdr:row>
      <xdr:rowOff>81280</xdr:rowOff>
    </xdr:from>
    <xdr:to>
      <xdr:col>55</xdr:col>
      <xdr:colOff>1595120</xdr:colOff>
      <xdr:row>33</xdr:row>
      <xdr:rowOff>177800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58</xdr:col>
      <xdr:colOff>701040</xdr:colOff>
      <xdr:row>26</xdr:row>
      <xdr:rowOff>81280</xdr:rowOff>
    </xdr:from>
    <xdr:to>
      <xdr:col>60</xdr:col>
      <xdr:colOff>1595120</xdr:colOff>
      <xdr:row>33</xdr:row>
      <xdr:rowOff>177800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2540</xdr:colOff>
      <xdr:row>26</xdr:row>
      <xdr:rowOff>81280</xdr:rowOff>
    </xdr:from>
    <xdr:to>
      <xdr:col>17</xdr:col>
      <xdr:colOff>1866900</xdr:colOff>
      <xdr:row>33</xdr:row>
      <xdr:rowOff>177800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701040</xdr:colOff>
      <xdr:row>26</xdr:row>
      <xdr:rowOff>81280</xdr:rowOff>
    </xdr:from>
    <xdr:to>
      <xdr:col>65</xdr:col>
      <xdr:colOff>1595120</xdr:colOff>
      <xdr:row>33</xdr:row>
      <xdr:rowOff>177800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21590</xdr:colOff>
      <xdr:row>34</xdr:row>
      <xdr:rowOff>69850</xdr:rowOff>
    </xdr:from>
    <xdr:to>
      <xdr:col>17</xdr:col>
      <xdr:colOff>635000</xdr:colOff>
      <xdr:row>48</xdr:row>
      <xdr:rowOff>115570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596900</xdr:colOff>
      <xdr:row>26</xdr:row>
      <xdr:rowOff>76200</xdr:rowOff>
    </xdr:from>
    <xdr:to>
      <xdr:col>22</xdr:col>
      <xdr:colOff>1851660</xdr:colOff>
      <xdr:row>33</xdr:row>
      <xdr:rowOff>172720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127000</xdr:colOff>
      <xdr:row>26</xdr:row>
      <xdr:rowOff>63500</xdr:rowOff>
    </xdr:from>
    <xdr:to>
      <xdr:col>27</xdr:col>
      <xdr:colOff>1991360</xdr:colOff>
      <xdr:row>33</xdr:row>
      <xdr:rowOff>160020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701040</xdr:colOff>
      <xdr:row>26</xdr:row>
      <xdr:rowOff>81280</xdr:rowOff>
    </xdr:from>
    <xdr:to>
      <xdr:col>45</xdr:col>
      <xdr:colOff>1595120</xdr:colOff>
      <xdr:row>33</xdr:row>
      <xdr:rowOff>177800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48</xdr:col>
      <xdr:colOff>701040</xdr:colOff>
      <xdr:row>26</xdr:row>
      <xdr:rowOff>81280</xdr:rowOff>
    </xdr:from>
    <xdr:to>
      <xdr:col>50</xdr:col>
      <xdr:colOff>1595120</xdr:colOff>
      <xdr:row>33</xdr:row>
      <xdr:rowOff>177800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53</xdr:col>
      <xdr:colOff>701040</xdr:colOff>
      <xdr:row>26</xdr:row>
      <xdr:rowOff>81280</xdr:rowOff>
    </xdr:from>
    <xdr:to>
      <xdr:col>55</xdr:col>
      <xdr:colOff>1595120</xdr:colOff>
      <xdr:row>33</xdr:row>
      <xdr:rowOff>177800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58</xdr:col>
      <xdr:colOff>701040</xdr:colOff>
      <xdr:row>26</xdr:row>
      <xdr:rowOff>81280</xdr:rowOff>
    </xdr:from>
    <xdr:to>
      <xdr:col>60</xdr:col>
      <xdr:colOff>1595120</xdr:colOff>
      <xdr:row>33</xdr:row>
      <xdr:rowOff>177800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63</xdr:col>
      <xdr:colOff>701040</xdr:colOff>
      <xdr:row>26</xdr:row>
      <xdr:rowOff>81280</xdr:rowOff>
    </xdr:from>
    <xdr:to>
      <xdr:col>65</xdr:col>
      <xdr:colOff>1595120</xdr:colOff>
      <xdr:row>33</xdr:row>
      <xdr:rowOff>177800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1041400</xdr:colOff>
      <xdr:row>34</xdr:row>
      <xdr:rowOff>81280</xdr:rowOff>
    </xdr:from>
    <xdr:to>
      <xdr:col>25</xdr:col>
      <xdr:colOff>596900</xdr:colOff>
      <xdr:row>48</xdr:row>
      <xdr:rowOff>91440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38100</xdr:colOff>
      <xdr:row>48</xdr:row>
      <xdr:rowOff>157480</xdr:rowOff>
    </xdr:from>
    <xdr:to>
      <xdr:col>17</xdr:col>
      <xdr:colOff>584200</xdr:colOff>
      <xdr:row>62</xdr:row>
      <xdr:rowOff>53340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1"/>
  </sheetPr>
  <dimension ref="A1:AND92"/>
  <sheetViews>
    <sheetView showGridLines="0" showZeros="0" tabSelected="1" workbookViewId="0">
      <selection activeCell="L21" sqref="L21"/>
    </sheetView>
  </sheetViews>
  <sheetFormatPr baseColWidth="10" defaultColWidth="11" defaultRowHeight="14" x14ac:dyDescent="0"/>
  <cols>
    <col min="1" max="1" width="10" style="119" customWidth="1"/>
    <col min="2" max="2" width="10.5" style="119" customWidth="1"/>
    <col min="3" max="3" width="23" style="119" customWidth="1"/>
    <col min="4" max="4" width="20.83203125" style="119" customWidth="1"/>
    <col min="5" max="5" width="5" style="129" customWidth="1"/>
    <col min="6" max="6" width="4.83203125" style="129" customWidth="1"/>
    <col min="7" max="7" width="4.5" style="130" customWidth="1"/>
    <col min="8" max="8" width="5.83203125" style="130" customWidth="1"/>
    <col min="9" max="9" width="10.6640625" style="122" customWidth="1"/>
    <col min="10" max="10" width="5.83203125" style="122" customWidth="1"/>
    <col min="11" max="11" width="8.1640625" style="122" customWidth="1"/>
    <col min="12" max="12" width="5.5" style="122" customWidth="1"/>
    <col min="13" max="13" width="26.6640625" style="122" customWidth="1"/>
    <col min="14" max="14" width="10.6640625" style="122" customWidth="1"/>
    <col min="15" max="15" width="5.83203125" style="122" customWidth="1"/>
    <col min="16" max="16" width="8" style="122" customWidth="1"/>
    <col min="17" max="17" width="5.5" style="122" customWidth="1"/>
    <col min="18" max="18" width="30.6640625" style="122" customWidth="1"/>
    <col min="19" max="19" width="10.6640625" style="122" customWidth="1"/>
    <col min="20" max="20" width="5.83203125" style="122" customWidth="1"/>
    <col min="21" max="21" width="8" style="122" customWidth="1"/>
    <col min="22" max="22" width="5.5" style="122" customWidth="1"/>
    <col min="23" max="23" width="28.5" style="122" customWidth="1"/>
    <col min="24" max="24" width="10.6640625" style="122" customWidth="1"/>
    <col min="25" max="25" width="5.83203125" style="122" customWidth="1"/>
    <col min="26" max="26" width="8" style="122" customWidth="1"/>
    <col min="27" max="27" width="5.5" style="122" customWidth="1"/>
    <col min="28" max="28" width="26.6640625" style="122" customWidth="1"/>
    <col min="29" max="29" width="10" style="122" customWidth="1"/>
    <col min="30" max="30" width="10.5" style="122" customWidth="1"/>
    <col min="31" max="31" width="23" style="122" customWidth="1"/>
    <col min="32" max="32" width="20.83203125" style="122" customWidth="1"/>
    <col min="33" max="33" width="5" style="122" customWidth="1"/>
    <col min="34" max="34" width="4.83203125" style="122" customWidth="1"/>
    <col min="35" max="35" width="4.5" style="122" customWidth="1"/>
    <col min="36" max="36" width="5.83203125" style="122" customWidth="1"/>
    <col min="37" max="37" width="10.6640625" style="122" customWidth="1"/>
    <col min="38" max="38" width="5.83203125" style="122" customWidth="1"/>
    <col min="39" max="39" width="8.1640625" style="122" customWidth="1"/>
    <col min="40" max="40" width="5.5" style="122" customWidth="1"/>
    <col min="41" max="41" width="26.6640625" style="122" customWidth="1"/>
    <col min="42" max="42" width="10.6640625" style="122" customWidth="1"/>
    <col min="43" max="43" width="5.83203125" style="122" customWidth="1"/>
    <col min="44" max="44" width="8.1640625" style="122" customWidth="1"/>
    <col min="45" max="45" width="5.5" style="122" customWidth="1"/>
    <col min="46" max="46" width="26.6640625" style="122" customWidth="1"/>
    <col min="47" max="47" width="10.6640625" style="122" customWidth="1"/>
    <col min="48" max="48" width="5.83203125" style="122" customWidth="1"/>
    <col min="49" max="49" width="8.1640625" style="122" customWidth="1"/>
    <col min="50" max="50" width="5.5" style="122" customWidth="1"/>
    <col min="51" max="51" width="26.6640625" style="122" customWidth="1"/>
    <col min="52" max="52" width="10.6640625" style="122" customWidth="1"/>
    <col min="53" max="53" width="5.83203125" style="122" customWidth="1"/>
    <col min="54" max="54" width="8.1640625" style="122" customWidth="1"/>
    <col min="55" max="55" width="5.5" style="122" customWidth="1"/>
    <col min="56" max="56" width="26.6640625" style="122" customWidth="1"/>
    <col min="57" max="57" width="10.6640625" style="122" customWidth="1"/>
    <col min="58" max="58" width="5.83203125" style="122" customWidth="1"/>
    <col min="59" max="59" width="8.1640625" style="122" customWidth="1"/>
    <col min="60" max="60" width="5.5" style="122" customWidth="1"/>
    <col min="61" max="61" width="26.6640625" style="122" customWidth="1"/>
    <col min="62" max="62" width="10.6640625" style="122" customWidth="1"/>
    <col min="63" max="63" width="5.83203125" style="122" customWidth="1"/>
    <col min="64" max="64" width="8.1640625" style="122" customWidth="1"/>
    <col min="65" max="65" width="5.5" style="122" customWidth="1"/>
    <col min="66" max="66" width="26.6640625" style="122" customWidth="1"/>
    <col min="67" max="67" width="18.1640625" style="122" customWidth="1"/>
    <col min="68" max="68" width="32" style="122" customWidth="1"/>
    <col min="69" max="69" width="6.6640625" style="122" customWidth="1"/>
    <col min="70" max="70" width="7.5" style="122" customWidth="1"/>
    <col min="71" max="71" width="10.33203125" style="122" customWidth="1"/>
    <col min="72" max="72" width="9.5" style="122" customWidth="1"/>
    <col min="73" max="95" width="18.1640625" style="122" customWidth="1"/>
    <col min="96" max="154" width="18.1640625" style="105" customWidth="1"/>
    <col min="155" max="303" width="18.1640625" style="106" customWidth="1"/>
    <col min="304" max="16384" width="11" style="106"/>
  </cols>
  <sheetData>
    <row r="1" spans="1:218" ht="53" customHeight="1">
      <c r="A1" s="101"/>
      <c r="B1" s="101"/>
      <c r="C1" s="102"/>
      <c r="D1" s="61" t="s">
        <v>12</v>
      </c>
      <c r="E1" s="15"/>
      <c r="F1" s="15"/>
      <c r="G1" s="15"/>
      <c r="H1" s="15"/>
      <c r="I1" s="62" t="s">
        <v>86</v>
      </c>
      <c r="J1" s="62"/>
      <c r="K1" s="16"/>
      <c r="L1" s="16"/>
      <c r="M1" s="16"/>
      <c r="N1" s="62" t="s">
        <v>87</v>
      </c>
      <c r="O1" s="16"/>
      <c r="P1" s="16"/>
      <c r="Q1" s="103"/>
      <c r="R1" s="101"/>
      <c r="S1" s="62" t="s">
        <v>88</v>
      </c>
      <c r="T1" s="101"/>
      <c r="U1" s="101"/>
      <c r="V1" s="103"/>
      <c r="W1" s="17"/>
      <c r="X1" s="62" t="s">
        <v>90</v>
      </c>
      <c r="Y1" s="101"/>
      <c r="Z1" s="101"/>
      <c r="AA1" s="103"/>
      <c r="AB1" s="17"/>
      <c r="AC1" s="101"/>
      <c r="AD1" s="101"/>
      <c r="AE1" s="102"/>
      <c r="AF1" s="61" t="s">
        <v>89</v>
      </c>
      <c r="AG1" s="15"/>
      <c r="AH1" s="15"/>
      <c r="AI1" s="15"/>
      <c r="AJ1" s="15"/>
      <c r="AK1" s="62" t="s">
        <v>86</v>
      </c>
      <c r="AL1" s="62"/>
      <c r="AM1" s="16"/>
      <c r="AN1" s="16"/>
      <c r="AO1" s="16"/>
      <c r="AP1" s="62" t="s">
        <v>87</v>
      </c>
      <c r="AQ1" s="62"/>
      <c r="AR1" s="16"/>
      <c r="AS1" s="16"/>
      <c r="AT1" s="16"/>
      <c r="AU1" s="62" t="s">
        <v>88</v>
      </c>
      <c r="AV1" s="62"/>
      <c r="AW1" s="16"/>
      <c r="AX1" s="16"/>
      <c r="AY1" s="16"/>
      <c r="AZ1" s="62" t="s">
        <v>90</v>
      </c>
      <c r="BA1" s="62"/>
      <c r="BB1" s="16"/>
      <c r="BC1" s="16"/>
      <c r="BD1" s="16"/>
      <c r="BE1" s="62" t="s">
        <v>91</v>
      </c>
      <c r="BF1" s="62"/>
      <c r="BG1" s="16"/>
      <c r="BH1" s="16"/>
      <c r="BI1" s="16"/>
      <c r="BJ1" s="62" t="s">
        <v>92</v>
      </c>
      <c r="BK1" s="62"/>
      <c r="BL1" s="16"/>
      <c r="BM1" s="16"/>
      <c r="BN1" s="16"/>
      <c r="BO1" s="104"/>
      <c r="BP1" s="104"/>
      <c r="BQ1" s="89"/>
      <c r="BR1" s="104"/>
      <c r="BS1" s="104"/>
      <c r="BT1" s="89"/>
      <c r="BU1" s="88"/>
      <c r="BV1" s="88"/>
      <c r="BW1" s="88"/>
      <c r="BX1" s="88"/>
      <c r="BY1" s="87"/>
      <c r="BZ1" s="104"/>
      <c r="CA1" s="104"/>
      <c r="CB1" s="104"/>
      <c r="CC1" s="104"/>
      <c r="CD1" s="104"/>
      <c r="CE1" s="89"/>
      <c r="CF1" s="104"/>
      <c r="CG1" s="104"/>
      <c r="CH1" s="89"/>
      <c r="CI1" s="88"/>
      <c r="CJ1" s="88"/>
      <c r="CK1" s="88"/>
      <c r="CL1" s="88"/>
      <c r="CM1" s="87"/>
      <c r="CN1" s="104"/>
      <c r="CO1" s="104"/>
      <c r="CP1" s="104"/>
      <c r="CQ1" s="104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</row>
    <row r="2" spans="1:218" s="85" customFormat="1" ht="18" customHeight="1">
      <c r="A2" s="57" t="s">
        <v>0</v>
      </c>
      <c r="B2" s="59" t="s">
        <v>53</v>
      </c>
      <c r="C2" s="57"/>
      <c r="D2" s="57" t="s">
        <v>13</v>
      </c>
      <c r="E2" s="60" t="s">
        <v>14</v>
      </c>
      <c r="F2" s="59" t="s">
        <v>3</v>
      </c>
      <c r="G2" s="59" t="s">
        <v>51</v>
      </c>
      <c r="H2" s="59" t="s">
        <v>50</v>
      </c>
      <c r="I2" s="64" t="s">
        <v>20</v>
      </c>
      <c r="J2" s="64" t="s">
        <v>56</v>
      </c>
      <c r="K2" s="64" t="s">
        <v>85</v>
      </c>
      <c r="L2" s="64" t="s">
        <v>52</v>
      </c>
      <c r="M2" s="1" t="s">
        <v>21</v>
      </c>
      <c r="N2" s="64" t="s">
        <v>20</v>
      </c>
      <c r="O2" s="64" t="s">
        <v>56</v>
      </c>
      <c r="P2" s="64" t="s">
        <v>85</v>
      </c>
      <c r="Q2" s="64" t="s">
        <v>52</v>
      </c>
      <c r="R2" s="1" t="s">
        <v>21</v>
      </c>
      <c r="S2" s="64" t="s">
        <v>20</v>
      </c>
      <c r="T2" s="64" t="s">
        <v>56</v>
      </c>
      <c r="U2" s="64" t="s">
        <v>85</v>
      </c>
      <c r="V2" s="64" t="s">
        <v>52</v>
      </c>
      <c r="W2" s="1" t="s">
        <v>21</v>
      </c>
      <c r="X2" s="64" t="s">
        <v>20</v>
      </c>
      <c r="Y2" s="64" t="s">
        <v>56</v>
      </c>
      <c r="Z2" s="64" t="s">
        <v>85</v>
      </c>
      <c r="AA2" s="64" t="s">
        <v>52</v>
      </c>
      <c r="AB2" s="1" t="s">
        <v>21</v>
      </c>
      <c r="AC2" s="57" t="s">
        <v>0</v>
      </c>
      <c r="AD2" s="59" t="s">
        <v>53</v>
      </c>
      <c r="AE2" s="57"/>
      <c r="AF2" s="57" t="s">
        <v>13</v>
      </c>
      <c r="AG2" s="60" t="s">
        <v>14</v>
      </c>
      <c r="AH2" s="59" t="s">
        <v>3</v>
      </c>
      <c r="AI2" s="59" t="s">
        <v>51</v>
      </c>
      <c r="AJ2" s="59" t="s">
        <v>50</v>
      </c>
      <c r="AK2" s="64" t="s">
        <v>20</v>
      </c>
      <c r="AL2" s="64" t="s">
        <v>56</v>
      </c>
      <c r="AM2" s="64" t="s">
        <v>85</v>
      </c>
      <c r="AN2" s="64" t="s">
        <v>52</v>
      </c>
      <c r="AO2" s="1" t="s">
        <v>21</v>
      </c>
      <c r="AP2" s="64" t="s">
        <v>20</v>
      </c>
      <c r="AQ2" s="64" t="s">
        <v>56</v>
      </c>
      <c r="AR2" s="64" t="s">
        <v>85</v>
      </c>
      <c r="AS2" s="64" t="s">
        <v>52</v>
      </c>
      <c r="AT2" s="1" t="s">
        <v>21</v>
      </c>
      <c r="AU2" s="64" t="s">
        <v>20</v>
      </c>
      <c r="AV2" s="64" t="s">
        <v>56</v>
      </c>
      <c r="AW2" s="64" t="s">
        <v>85</v>
      </c>
      <c r="AX2" s="64" t="s">
        <v>52</v>
      </c>
      <c r="AY2" s="1" t="s">
        <v>21</v>
      </c>
      <c r="AZ2" s="64" t="s">
        <v>20</v>
      </c>
      <c r="BA2" s="64" t="s">
        <v>56</v>
      </c>
      <c r="BB2" s="64" t="s">
        <v>85</v>
      </c>
      <c r="BC2" s="64" t="s">
        <v>52</v>
      </c>
      <c r="BD2" s="1" t="s">
        <v>21</v>
      </c>
      <c r="BE2" s="64" t="s">
        <v>20</v>
      </c>
      <c r="BF2" s="64" t="s">
        <v>56</v>
      </c>
      <c r="BG2" s="64" t="s">
        <v>85</v>
      </c>
      <c r="BH2" s="64" t="s">
        <v>52</v>
      </c>
      <c r="BI2" s="1" t="s">
        <v>21</v>
      </c>
      <c r="BJ2" s="64" t="s">
        <v>20</v>
      </c>
      <c r="BK2" s="64" t="s">
        <v>56</v>
      </c>
      <c r="BL2" s="64" t="s">
        <v>85</v>
      </c>
      <c r="BM2" s="64" t="s">
        <v>52</v>
      </c>
      <c r="BN2" s="64" t="s">
        <v>21</v>
      </c>
      <c r="BO2" s="91"/>
      <c r="BP2" s="91"/>
      <c r="BQ2" s="91"/>
      <c r="BR2" s="91"/>
      <c r="BS2" s="91"/>
      <c r="BT2" s="91"/>
      <c r="BU2" s="90"/>
      <c r="BV2" s="92"/>
      <c r="BW2" s="92"/>
      <c r="BX2" s="92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0"/>
      <c r="CJ2" s="92"/>
      <c r="CK2" s="92"/>
      <c r="CL2" s="92"/>
      <c r="CM2" s="91"/>
      <c r="CN2" s="91"/>
      <c r="CO2" s="91"/>
      <c r="CP2" s="92"/>
      <c r="CQ2" s="92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</row>
    <row r="3" spans="1:218" s="112" customFormat="1" ht="18" customHeight="1">
      <c r="A3" s="100" t="s">
        <v>7</v>
      </c>
      <c r="B3" s="100" t="s">
        <v>1</v>
      </c>
      <c r="C3" s="18" t="s">
        <v>15</v>
      </c>
      <c r="D3" s="19" t="s">
        <v>1</v>
      </c>
      <c r="E3" s="107" t="s">
        <v>16</v>
      </c>
      <c r="F3" s="107" t="s">
        <v>17</v>
      </c>
      <c r="G3" s="107" t="s">
        <v>18</v>
      </c>
      <c r="H3" s="150" t="s">
        <v>99</v>
      </c>
      <c r="I3" s="20" t="s">
        <v>97</v>
      </c>
      <c r="J3" s="2">
        <f>IFERROR(FLOOR(VALUE(LEFT(I3,3))*((100-$G3)/100),5),"")</f>
        <v>475</v>
      </c>
      <c r="K3" s="21">
        <v>2</v>
      </c>
      <c r="L3" s="108">
        <f>IFERROR(VALUE(LEFT(I3,3))/VLOOKUP(VALUE(MID(I3, FIND("@",I3) + LEN("@"),3)), IF($A3="Standard", 'Custom RPE Chart'!$P$2:$AB$10, IF($A3="Squat", 'Custom RPE Chart'!$B$2:$N$10, IF($A3="Bench Press",'Custom RPE Chart'!$B$13:$N$21, IF($A3="Deadlift", 'Custom RPE Chart'!$B$24:$N$32, IF($A3="Average", 'Custom RPE Chart'!$P$13:$AB$21, "n/a"))))),VALUE(MID(I3, FIND("x",I3) + LEN("x"),2)+1),FALSE),"")</f>
        <v>571.42857142857144</v>
      </c>
      <c r="M3" s="4" t="s">
        <v>23</v>
      </c>
      <c r="N3" s="20"/>
      <c r="O3" s="109" t="str">
        <f>IFERROR(FLOOR(VALUE(LEFT(N3,3))*((100-$G3)/100),5),"")</f>
        <v/>
      </c>
      <c r="P3" s="21"/>
      <c r="Q3" s="108" t="str">
        <f>IFERROR(VALUE(LEFT(N3,3)) / VLOOKUP(VALUE(MID(N3, FIND("@",N3) + LEN("@"),3)), IF($A3="Standard", 'Custom RPE Chart'!$P$2:$AB$10, IF($A3="Squat", 'Custom RPE Chart'!$B$2:$N$10, IF($A3="Bench Press",'Custom RPE Chart'!$B$13:$N$21, IF($A3="Deadlift", 'Custom RPE Chart'!$B$24:$N$32, IF($A3="Average", 'Custom RPE Chart'!$P$13:$AB$21, "n/a"))))),VALUE(MID(N3, FIND("x",N3) + LEN("x"),2)+1),FALSE),"")</f>
        <v/>
      </c>
      <c r="R3" s="4"/>
      <c r="S3" s="20"/>
      <c r="T3" s="109" t="str">
        <f>IFERROR(FLOOR(VALUE(LEFT(S3,3))*((100-$G3)/100),5),"")</f>
        <v/>
      </c>
      <c r="U3" s="21"/>
      <c r="V3" s="108" t="str">
        <f>IFERROR(VALUE(LEFT(S3,3)) / VLOOKUP(VALUE(MID(S3, FIND("@",S3) + LEN("@"),3)), IF($A3="Standard", 'Custom RPE Chart'!$P$2:$AB$10, IF($A3="Squat", 'Custom RPE Chart'!$B$2:$N$10, IF($A3="Bench Press",'Custom RPE Chart'!$B$13:$N$21, IF($A3="Deadlift", 'Custom RPE Chart'!$B$24:$N$32, IF($A3="Average", 'Custom RPE Chart'!$P$13:$AB$21, "n/a"))))),VALUE(MID(S3, FIND("x",S3) + LEN("x"),2)+1),FALSE),"")</f>
        <v/>
      </c>
      <c r="W3" s="4"/>
      <c r="X3" s="20"/>
      <c r="Y3" s="109" t="str">
        <f>IFERROR(FLOOR(VALUE(LEFT(X3,3))*((100-$G3)/100),5),"")</f>
        <v/>
      </c>
      <c r="Z3" s="21"/>
      <c r="AA3" s="108" t="str">
        <f>IFERROR(VALUE(LEFT(X3,3)) / VLOOKUP(VALUE(MID(X3, FIND("@",X3) + LEN("@"),3)), IF($A3="Standard", 'Custom RPE Chart'!$P$2:$AB$10, IF($A3="Squat", 'Custom RPE Chart'!$B$2:$N$10, IF($A3="Bench Press",'Custom RPE Chart'!$B$13:$N$21, IF($A3="Deadlift", 'Custom RPE Chart'!$B$24:$N$32, IF($A3="Average", 'Custom RPE Chart'!$P$13:$AB$21, "n/a"))))),VALUE(MID(X3, FIND("x",X3) + LEN("x"),2)+1),FALSE),"")</f>
        <v/>
      </c>
      <c r="AB3" s="4"/>
      <c r="AC3" s="100" t="s">
        <v>7</v>
      </c>
      <c r="AD3" s="100" t="s">
        <v>1</v>
      </c>
      <c r="AE3" s="18" t="s">
        <v>15</v>
      </c>
      <c r="AF3" s="19" t="s">
        <v>1</v>
      </c>
      <c r="AG3" s="107" t="s">
        <v>16</v>
      </c>
      <c r="AH3" s="107" t="s">
        <v>17</v>
      </c>
      <c r="AI3" s="107" t="s">
        <v>18</v>
      </c>
      <c r="AJ3" s="107" t="s">
        <v>19</v>
      </c>
      <c r="AK3" s="20"/>
      <c r="AL3" s="2" t="str">
        <f>IFERROR(FLOOR(VALUE(LEFT(AK3,3))*((100-$G3)/100),5),"")</f>
        <v/>
      </c>
      <c r="AM3" s="21"/>
      <c r="AN3" s="108" t="str">
        <f>IFERROR(VALUE(LEFT(AK3,3))/VLOOKUP(VALUE(MID(AK3, FIND("@",AK3) + LEN("@"),3)), IF($A3="Standard", 'Custom RPE Chart'!$P$2:$AB$10, IF($A3="Squat", 'Custom RPE Chart'!$B$2:$N$10, IF($A3="Bench Press",'Custom RPE Chart'!$B$13:$N$21, IF($A3="Deadlift", 'Custom RPE Chart'!$B$24:$N$32, IF($A3="Average", 'Custom RPE Chart'!$P$13:$AB$21, "n/a"))))),VALUE(MID(AK3, FIND("x",AK3) + LEN("x"),2)+1),FALSE),"")</f>
        <v/>
      </c>
      <c r="AO3" s="4"/>
      <c r="AP3" s="20"/>
      <c r="AQ3" s="2" t="str">
        <f t="shared" ref="AQ3:AQ6" si="0">IFERROR(FLOOR(VALUE(LEFT(AP3,3))*((100-$G3)/100),5),"")</f>
        <v/>
      </c>
      <c r="AR3" s="21"/>
      <c r="AS3" s="108" t="str">
        <f>IFERROR(VALUE(LEFT(AP3,3))/VLOOKUP(VALUE(MID(AP3, FIND("@",AP3) + LEN("@"),3)), IF($A3="Standard", 'Custom RPE Chart'!$P$2:$AB$10, IF($A3="Squat", 'Custom RPE Chart'!$B$2:$N$10, IF($A3="Bench Press",'Custom RPE Chart'!$B$13:$N$21, IF($A3="Deadlift", 'Custom RPE Chart'!$B$24:$N$32, IF($A3="Average", 'Custom RPE Chart'!$P$13:$AB$21, "n/a"))))),VALUE(MID(AP3, FIND("x",AP3) + LEN("x"),2)+1),FALSE),"")</f>
        <v/>
      </c>
      <c r="AT3" s="4"/>
      <c r="AU3" s="20"/>
      <c r="AV3" s="2" t="str">
        <f t="shared" ref="AV3:AV6" si="1">IFERROR(FLOOR(VALUE(LEFT(AU3,3))*((100-$G3)/100),5),"")</f>
        <v/>
      </c>
      <c r="AW3" s="21"/>
      <c r="AX3" s="108" t="str">
        <f>IFERROR(VALUE(LEFT(AU3,3))/VLOOKUP(VALUE(MID(AU3, FIND("@",AU3) + LEN("@"),3)), IF($A3="Standard", 'Custom RPE Chart'!$P$2:$AB$10, IF($A3="Squat", 'Custom RPE Chart'!$B$2:$N$10, IF($A3="Bench Press",'Custom RPE Chart'!$B$13:$N$21, IF($A3="Deadlift", 'Custom RPE Chart'!$B$24:$N$32, IF($A3="Average", 'Custom RPE Chart'!$P$13:$AB$21, "n/a"))))),VALUE(MID(AU3, FIND("x",AU3) + LEN("x"),2)+1),FALSE),"")</f>
        <v/>
      </c>
      <c r="AY3" s="4"/>
      <c r="AZ3" s="20"/>
      <c r="BA3" s="2" t="str">
        <f t="shared" ref="BA3:BA6" si="2">IFERROR(FLOOR(VALUE(LEFT(AZ3,3))*((100-$G3)/100),5),"")</f>
        <v/>
      </c>
      <c r="BB3" s="21"/>
      <c r="BC3" s="108" t="str">
        <f>IFERROR(VALUE(LEFT(AZ3,3))/VLOOKUP(VALUE(MID(AZ3, FIND("@",AZ3) + LEN("@"),3)), IF($A3="Standard", 'Custom RPE Chart'!$P$2:$AB$10, IF($A3="Squat", 'Custom RPE Chart'!$B$2:$N$10, IF($A3="Bench Press",'Custom RPE Chart'!$B$13:$N$21, IF($A3="Deadlift", 'Custom RPE Chart'!$B$24:$N$32, IF($A3="Average", 'Custom RPE Chart'!$P$13:$AB$21, "n/a"))))),VALUE(MID(AZ3, FIND("x",AZ3) + LEN("x"),2)+1),FALSE),"")</f>
        <v/>
      </c>
      <c r="BD3" s="4"/>
      <c r="BE3" s="20"/>
      <c r="BF3" s="2" t="str">
        <f t="shared" ref="BF3:BF6" si="3">IFERROR(FLOOR(VALUE(LEFT(BE3,3))*((100-$G3)/100),5),"")</f>
        <v/>
      </c>
      <c r="BG3" s="21"/>
      <c r="BH3" s="108" t="str">
        <f>IFERROR(VALUE(LEFT(BE3,3))/VLOOKUP(VALUE(MID(BE3, FIND("@",BE3) + LEN("@"),3)), IF($A3="Standard", 'Custom RPE Chart'!$P$2:$AB$10, IF($A3="Squat", 'Custom RPE Chart'!$B$2:$N$10, IF($A3="Bench Press",'Custom RPE Chart'!$B$13:$N$21, IF($A3="Deadlift", 'Custom RPE Chart'!$B$24:$N$32, IF($A3="Average", 'Custom RPE Chart'!$P$13:$AB$21, "n/a"))))),VALUE(MID(BE3, FIND("x",BE3) + LEN("x"),2)+1),FALSE),"")</f>
        <v/>
      </c>
      <c r="BI3" s="4"/>
      <c r="BJ3" s="20"/>
      <c r="BK3" s="2" t="str">
        <f t="shared" ref="BK3:BK6" si="4">IFERROR(FLOOR(VALUE(LEFT(BJ3,3))*((100-$G3)/100),5),"")</f>
        <v/>
      </c>
      <c r="BL3" s="21"/>
      <c r="BM3" s="108" t="str">
        <f>IFERROR(VALUE(LEFT(BJ3,3))/VLOOKUP(VALUE(MID(BJ3, FIND("@",BJ3) + LEN("@"),3)), IF($A3="Standard", 'Custom RPE Chart'!$P$2:$AB$10, IF($A3="Squat", 'Custom RPE Chart'!$B$2:$N$10, IF($A3="Bench Press",'Custom RPE Chart'!$B$13:$N$21, IF($A3="Deadlift", 'Custom RPE Chart'!$B$24:$N$32, IF($A3="Average", 'Custom RPE Chart'!$P$13:$AB$21, "n/a"))))),VALUE(MID(BJ3, FIND("x",BJ3) + LEN("x"),2)+1),FALSE),"")</f>
        <v/>
      </c>
      <c r="BN3" s="96"/>
      <c r="BO3" s="98"/>
      <c r="BP3" s="98"/>
      <c r="BQ3" s="98"/>
      <c r="BR3" s="98"/>
      <c r="BS3" s="98"/>
      <c r="BT3" s="89"/>
      <c r="BU3" s="90"/>
      <c r="BV3" s="90"/>
      <c r="BW3" s="90"/>
      <c r="BX3" s="90"/>
      <c r="BY3" s="98"/>
      <c r="BZ3" s="98"/>
      <c r="CA3" s="98"/>
      <c r="CB3" s="98"/>
      <c r="CC3" s="98"/>
      <c r="CD3" s="98"/>
      <c r="CE3" s="98"/>
      <c r="CF3" s="98"/>
      <c r="CG3" s="98"/>
      <c r="CH3" s="89"/>
      <c r="CI3" s="90"/>
      <c r="CJ3" s="90"/>
      <c r="CK3" s="90"/>
      <c r="CL3" s="90"/>
      <c r="CM3" s="98"/>
      <c r="CN3" s="98"/>
      <c r="CO3" s="98"/>
      <c r="CP3" s="110"/>
      <c r="CQ3" s="110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</row>
    <row r="4" spans="1:218" s="112" customFormat="1" ht="18" customHeight="1">
      <c r="A4" s="100" t="s">
        <v>7</v>
      </c>
      <c r="B4" s="100" t="s">
        <v>5</v>
      </c>
      <c r="C4" s="18" t="s">
        <v>22</v>
      </c>
      <c r="D4" s="23" t="s">
        <v>68</v>
      </c>
      <c r="E4" s="113" t="s">
        <v>16</v>
      </c>
      <c r="F4" s="113" t="s">
        <v>17</v>
      </c>
      <c r="G4" s="113" t="s">
        <v>18</v>
      </c>
      <c r="H4" s="113" t="s">
        <v>19</v>
      </c>
      <c r="I4" s="20" t="s">
        <v>100</v>
      </c>
      <c r="J4" s="2">
        <f t="shared" ref="J4:J26" si="5">IFERROR(FLOOR(VALUE(LEFT(I4,3))*((100-$G4)/100),5),"")</f>
        <v>295</v>
      </c>
      <c r="K4" s="21">
        <v>3</v>
      </c>
      <c r="L4" s="108">
        <f>IFERROR(VALUE(LEFT(I4,3)) / VLOOKUP(VALUE(MID(I4, FIND("@",I4) + LEN("@"),3)), IF($A4="Standard", 'Custom RPE Chart'!$P$2:$AB$10, IF($A4="Squat", 'Custom RPE Chart'!$B$2:$N$10, IF($A4="Bench Press",'Custom RPE Chart'!$B$13:$N$21, IF($A4="Deadlift", 'Custom RPE Chart'!$B$24:$N$32, IF($A4="Average", 'Custom RPE Chart'!$P$13:$AB$21, "n/a"))))),VALUE(MID(I4, FIND("x",I4) + LEN("x"),2)+1),FALSE),"")</f>
        <v>370.58823529411768</v>
      </c>
      <c r="M4" s="4"/>
      <c r="N4" s="20"/>
      <c r="O4" s="109" t="str">
        <f t="shared" ref="O4:O6" si="6">IFERROR(FLOOR(VALUE(LEFT(N4,3))*((100-$G4)/100),5),"")</f>
        <v/>
      </c>
      <c r="P4" s="21"/>
      <c r="Q4" s="108" t="str">
        <f>IFERROR(VALUE(LEFT(N4,3)) / VLOOKUP(VALUE(MID(N4, FIND("@",N4) + LEN("@"),3)), IF($A4="Standard", 'Custom RPE Chart'!$P$2:$AB$10, IF($A4="Squat", 'Custom RPE Chart'!$B$2:$N$10, IF($A4="Bench Press",'Custom RPE Chart'!$B$13:$N$21, IF($A4="Deadlift", 'Custom RPE Chart'!$B$24:$N$32, IF($A4="Average", 'Custom RPE Chart'!$P$13:$AB$21, "n/a"))))),VALUE(MID(N4, FIND("x",N4) + LEN("x"),2)+1),FALSE),"")</f>
        <v/>
      </c>
      <c r="R4" s="4"/>
      <c r="S4" s="20"/>
      <c r="T4" s="109" t="str">
        <f t="shared" ref="T4:T6" si="7">IFERROR(FLOOR(VALUE(LEFT(S4,3))*((100-$G4)/100),5),"")</f>
        <v/>
      </c>
      <c r="U4" s="21"/>
      <c r="V4" s="108" t="str">
        <f>IFERROR(VALUE(LEFT(S4,3)) / VLOOKUP(VALUE(MID(S4, FIND("@",S4) + LEN("@"),3)), IF($A4="Standard", 'Custom RPE Chart'!$P$2:$AB$10, IF($A4="Squat", 'Custom RPE Chart'!$B$2:$N$10, IF($A4="Bench Press",'Custom RPE Chart'!$B$13:$N$21, IF($A4="Deadlift", 'Custom RPE Chart'!$B$24:$N$32, IF($A4="Average", 'Custom RPE Chart'!$P$13:$AB$21, "n/a"))))),VALUE(MID(S4, FIND("x",S4) + LEN("x"),2)+1),FALSE),"")</f>
        <v/>
      </c>
      <c r="W4" s="4"/>
      <c r="X4" s="20"/>
      <c r="Y4" s="109" t="str">
        <f t="shared" ref="Y4:Y6" si="8">IFERROR(FLOOR(VALUE(LEFT(X4,3))*((100-$G4)/100),5),"")</f>
        <v/>
      </c>
      <c r="Z4" s="21"/>
      <c r="AA4" s="108" t="str">
        <f>IFERROR(VALUE(LEFT(X4,3)) / VLOOKUP(VALUE(MID(X4, FIND("@",X4) + LEN("@"),3)), IF($A4="Standard", 'Custom RPE Chart'!$P$2:$AB$10, IF($A4="Squat", 'Custom RPE Chart'!$B$2:$N$10, IF($A4="Bench Press",'Custom RPE Chart'!$B$13:$N$21, IF($A4="Deadlift", 'Custom RPE Chart'!$B$24:$N$32, IF($A4="Average", 'Custom RPE Chart'!$P$13:$AB$21, "n/a"))))),VALUE(MID(X4, FIND("x",X4) + LEN("x"),2)+1),FALSE),"")</f>
        <v/>
      </c>
      <c r="AB4" s="4"/>
      <c r="AC4" s="100" t="s">
        <v>7</v>
      </c>
      <c r="AD4" s="100" t="s">
        <v>5</v>
      </c>
      <c r="AE4" s="18" t="s">
        <v>22</v>
      </c>
      <c r="AF4" s="23" t="s">
        <v>68</v>
      </c>
      <c r="AG4" s="113" t="s">
        <v>16</v>
      </c>
      <c r="AH4" s="113" t="s">
        <v>17</v>
      </c>
      <c r="AI4" s="113" t="s">
        <v>18</v>
      </c>
      <c r="AJ4" s="113" t="s">
        <v>19</v>
      </c>
      <c r="AK4" s="20"/>
      <c r="AL4" s="2" t="str">
        <f t="shared" ref="AL4:AL6" si="9">IFERROR(FLOOR(VALUE(LEFT(AK4,3))*((100-$G4)/100),5),"")</f>
        <v/>
      </c>
      <c r="AM4" s="21"/>
      <c r="AN4" s="108" t="str">
        <f>IFERROR(VALUE(LEFT(AK4,3)) / VLOOKUP(VALUE(MID(AK4, FIND("@",AK4) + LEN("@"),3)), IF($A4="Standard", 'Custom RPE Chart'!$P$2:$AB$10, IF($A4="Squat", 'Custom RPE Chart'!$B$2:$N$10, IF($A4="Bench Press",'Custom RPE Chart'!$B$13:$N$21, IF($A4="Deadlift", 'Custom RPE Chart'!$B$24:$N$32, IF($A4="Average", 'Custom RPE Chart'!$P$13:$AB$21, "n/a"))))),VALUE(MID(AK4, FIND("x",AK4) + LEN("x"),2)+1),FALSE),"")</f>
        <v/>
      </c>
      <c r="AO4" s="4"/>
      <c r="AP4" s="20"/>
      <c r="AQ4" s="2" t="str">
        <f t="shared" si="0"/>
        <v/>
      </c>
      <c r="AR4" s="21"/>
      <c r="AS4" s="108" t="str">
        <f>IFERROR(VALUE(LEFT(AP4,3)) / VLOOKUP(VALUE(MID(AP4, FIND("@",AP4) + LEN("@"),3)), IF($A4="Standard", 'Custom RPE Chart'!$P$2:$AB$10, IF($A4="Squat", 'Custom RPE Chart'!$B$2:$N$10, IF($A4="Bench Press",'Custom RPE Chart'!$B$13:$N$21, IF($A4="Deadlift", 'Custom RPE Chart'!$B$24:$N$32, IF($A4="Average", 'Custom RPE Chart'!$P$13:$AB$21, "n/a"))))),VALUE(MID(AP4, FIND("x",AP4) + LEN("x"),2)+1),FALSE),"")</f>
        <v/>
      </c>
      <c r="AT4" s="4"/>
      <c r="AU4" s="20"/>
      <c r="AV4" s="2" t="str">
        <f t="shared" si="1"/>
        <v/>
      </c>
      <c r="AW4" s="21"/>
      <c r="AX4" s="108" t="str">
        <f>IFERROR(VALUE(LEFT(AU4,3)) / VLOOKUP(VALUE(MID(AU4, FIND("@",AU4) + LEN("@"),3)), IF($A4="Standard", 'Custom RPE Chart'!$P$2:$AB$10, IF($A4="Squat", 'Custom RPE Chart'!$B$2:$N$10, IF($A4="Bench Press",'Custom RPE Chart'!$B$13:$N$21, IF($A4="Deadlift", 'Custom RPE Chart'!$B$24:$N$32, IF($A4="Average", 'Custom RPE Chart'!$P$13:$AB$21, "n/a"))))),VALUE(MID(AU4, FIND("x",AU4) + LEN("x"),2)+1),FALSE),"")</f>
        <v/>
      </c>
      <c r="AY4" s="4"/>
      <c r="AZ4" s="20"/>
      <c r="BA4" s="2" t="str">
        <f t="shared" si="2"/>
        <v/>
      </c>
      <c r="BB4" s="21"/>
      <c r="BC4" s="108" t="str">
        <f>IFERROR(VALUE(LEFT(AZ4,3)) / VLOOKUP(VALUE(MID(AZ4, FIND("@",AZ4) + LEN("@"),3)), IF($A4="Standard", 'Custom RPE Chart'!$P$2:$AB$10, IF($A4="Squat", 'Custom RPE Chart'!$B$2:$N$10, IF($A4="Bench Press",'Custom RPE Chart'!$B$13:$N$21, IF($A4="Deadlift", 'Custom RPE Chart'!$B$24:$N$32, IF($A4="Average", 'Custom RPE Chart'!$P$13:$AB$21, "n/a"))))),VALUE(MID(AZ4, FIND("x",AZ4) + LEN("x"),2)+1),FALSE),"")</f>
        <v/>
      </c>
      <c r="BD4" s="4"/>
      <c r="BE4" s="20"/>
      <c r="BF4" s="2" t="str">
        <f t="shared" si="3"/>
        <v/>
      </c>
      <c r="BG4" s="21"/>
      <c r="BH4" s="108" t="str">
        <f>IFERROR(VALUE(LEFT(BE4,3)) / VLOOKUP(VALUE(MID(BE4, FIND("@",BE4) + LEN("@"),3)), IF($A4="Standard", 'Custom RPE Chart'!$P$2:$AB$10, IF($A4="Squat", 'Custom RPE Chart'!$B$2:$N$10, IF($A4="Bench Press",'Custom RPE Chart'!$B$13:$N$21, IF($A4="Deadlift", 'Custom RPE Chart'!$B$24:$N$32, IF($A4="Average", 'Custom RPE Chart'!$P$13:$AB$21, "n/a"))))),VALUE(MID(BE4, FIND("x",BE4) + LEN("x"),2)+1),FALSE),"")</f>
        <v/>
      </c>
      <c r="BI4" s="4"/>
      <c r="BJ4" s="20"/>
      <c r="BK4" s="2" t="str">
        <f t="shared" si="4"/>
        <v/>
      </c>
      <c r="BL4" s="21"/>
      <c r="BM4" s="108" t="str">
        <f>IFERROR(VALUE(LEFT(BJ4,3)) / VLOOKUP(VALUE(MID(BJ4, FIND("@",BJ4) + LEN("@"),3)), IF($A4="Standard", 'Custom RPE Chart'!$P$2:$AB$10, IF($A4="Squat", 'Custom RPE Chart'!$B$2:$N$10, IF($A4="Bench Press",'Custom RPE Chart'!$B$13:$N$21, IF($A4="Deadlift", 'Custom RPE Chart'!$B$24:$N$32, IF($A4="Average", 'Custom RPE Chart'!$P$13:$AB$21, "n/a"))))),VALUE(MID(BJ4, FIND("x",BJ4) + LEN("x"),2)+1),FALSE),"")</f>
        <v/>
      </c>
      <c r="BN4" s="96"/>
      <c r="BO4" s="98"/>
      <c r="BP4" s="98"/>
      <c r="BQ4" s="98"/>
      <c r="BR4" s="98"/>
      <c r="BS4" s="98"/>
      <c r="BT4" s="89"/>
      <c r="BU4" s="90"/>
      <c r="BV4" s="90"/>
      <c r="BW4" s="90"/>
      <c r="BX4" s="90"/>
      <c r="BY4" s="98"/>
      <c r="BZ4" s="98"/>
      <c r="CA4" s="98"/>
      <c r="CB4" s="98"/>
      <c r="CC4" s="98"/>
      <c r="CD4" s="98"/>
      <c r="CE4" s="98"/>
      <c r="CF4" s="98"/>
      <c r="CG4" s="98"/>
      <c r="CH4" s="89"/>
      <c r="CI4" s="90"/>
      <c r="CJ4" s="90"/>
      <c r="CK4" s="90"/>
      <c r="CL4" s="90"/>
      <c r="CM4" s="98"/>
      <c r="CN4" s="98"/>
      <c r="CO4" s="98"/>
      <c r="CP4" s="110"/>
      <c r="CQ4" s="110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</row>
    <row r="5" spans="1:218" s="112" customFormat="1" ht="18" customHeight="1">
      <c r="A5" s="100" t="s">
        <v>7</v>
      </c>
      <c r="B5" s="100" t="s">
        <v>1</v>
      </c>
      <c r="C5" s="18" t="s">
        <v>24</v>
      </c>
      <c r="D5" s="22" t="s">
        <v>69</v>
      </c>
      <c r="E5" s="107" t="s">
        <v>16</v>
      </c>
      <c r="F5" s="107" t="s">
        <v>17</v>
      </c>
      <c r="G5" s="107" t="s">
        <v>18</v>
      </c>
      <c r="H5" s="107" t="s">
        <v>19</v>
      </c>
      <c r="I5" s="20" t="s">
        <v>71</v>
      </c>
      <c r="J5" s="2">
        <f t="shared" si="5"/>
        <v>295</v>
      </c>
      <c r="K5" s="21">
        <v>3</v>
      </c>
      <c r="L5" s="108">
        <f>IFERROR(VALUE(LEFT(I5,3)) / VLOOKUP(VALUE(MID(I5, FIND("@",I5) + LEN("@"),3)), IF($A5="Standard", 'Custom RPE Chart'!$P$2:$AB$10, IF($A5="Squat", 'Custom RPE Chart'!$B$2:$N$10, IF($A5="Bench Press",'Custom RPE Chart'!$B$13:$N$21, IF($A5="Deadlift", 'Custom RPE Chart'!$B$24:$N$32, IF($A5="Average", 'Custom RPE Chart'!$P$13:$AB$21, "n/a"))))),VALUE(MID(I5, FIND("x",I5) + LEN("x"),2)+1),FALSE),"")</f>
        <v>381.81818181818181</v>
      </c>
      <c r="M5" s="4"/>
      <c r="N5" s="20"/>
      <c r="O5" s="109" t="str">
        <f t="shared" si="6"/>
        <v/>
      </c>
      <c r="P5" s="21"/>
      <c r="Q5" s="108" t="str">
        <f>IFERROR(VALUE(LEFT(N5,3)) / VLOOKUP(VALUE(MID(N5, FIND("@",N5) + LEN("@"),3)), IF($A5="Standard", 'Custom RPE Chart'!$P$2:$AB$10, IF($A5="Squat", 'Custom RPE Chart'!$B$2:$N$10, IF($A5="Bench Press",'Custom RPE Chart'!$B$13:$N$21, IF($A5="Deadlift", 'Custom RPE Chart'!$B$24:$N$32, IF($A5="Average", 'Custom RPE Chart'!$P$13:$AB$21, "n/a"))))),VALUE(MID(N5, FIND("x",N5) + LEN("x"),2)+1),FALSE),"")</f>
        <v/>
      </c>
      <c r="R5" s="4"/>
      <c r="S5" s="20"/>
      <c r="T5" s="109" t="str">
        <f t="shared" si="7"/>
        <v/>
      </c>
      <c r="U5" s="21"/>
      <c r="V5" s="108" t="str">
        <f>IFERROR(VALUE(LEFT(S5,3)) / VLOOKUP(VALUE(MID(S5, FIND("@",S5) + LEN("@"),3)), IF($A5="Standard", 'Custom RPE Chart'!$P$2:$AB$10, IF($A5="Squat", 'Custom RPE Chart'!$B$2:$N$10, IF($A5="Bench Press",'Custom RPE Chart'!$B$13:$N$21, IF($A5="Deadlift", 'Custom RPE Chart'!$B$24:$N$32, IF($A5="Average", 'Custom RPE Chart'!$P$13:$AB$21, "n/a"))))),VALUE(MID(S5, FIND("x",S5) + LEN("x"),2)+1),FALSE),"")</f>
        <v/>
      </c>
      <c r="W5" s="4"/>
      <c r="X5" s="20"/>
      <c r="Y5" s="109" t="str">
        <f t="shared" si="8"/>
        <v/>
      </c>
      <c r="Z5" s="21"/>
      <c r="AA5" s="108" t="str">
        <f>IFERROR(VALUE(LEFT(X5,3)) / VLOOKUP(VALUE(MID(X5, FIND("@",X5) + LEN("@"),3)), IF($A5="Standard", 'Custom RPE Chart'!$P$2:$AB$10, IF($A5="Squat", 'Custom RPE Chart'!$B$2:$N$10, IF($A5="Bench Press",'Custom RPE Chart'!$B$13:$N$21, IF($A5="Deadlift", 'Custom RPE Chart'!$B$24:$N$32, IF($A5="Average", 'Custom RPE Chart'!$P$13:$AB$21, "n/a"))))),VALUE(MID(X5, FIND("x",X5) + LEN("x"),2)+1),FALSE),"")</f>
        <v/>
      </c>
      <c r="AB5" s="4"/>
      <c r="AC5" s="100" t="s">
        <v>7</v>
      </c>
      <c r="AD5" s="100" t="s">
        <v>1</v>
      </c>
      <c r="AE5" s="18" t="s">
        <v>24</v>
      </c>
      <c r="AF5" s="22" t="s">
        <v>69</v>
      </c>
      <c r="AG5" s="107" t="s">
        <v>16</v>
      </c>
      <c r="AH5" s="107" t="s">
        <v>17</v>
      </c>
      <c r="AI5" s="107" t="s">
        <v>18</v>
      </c>
      <c r="AJ5" s="107" t="s">
        <v>19</v>
      </c>
      <c r="AK5" s="20"/>
      <c r="AL5" s="2" t="str">
        <f t="shared" si="9"/>
        <v/>
      </c>
      <c r="AM5" s="21"/>
      <c r="AN5" s="108" t="str">
        <f>IFERROR(VALUE(LEFT(AK5,3)) / VLOOKUP(VALUE(MID(AK5, FIND("@",AK5) + LEN("@"),3)), IF($A5="Standard", 'Custom RPE Chart'!$P$2:$AB$10, IF($A5="Squat", 'Custom RPE Chart'!$B$2:$N$10, IF($A5="Bench Press",'Custom RPE Chart'!$B$13:$N$21, IF($A5="Deadlift", 'Custom RPE Chart'!$B$24:$N$32, IF($A5="Average", 'Custom RPE Chart'!$P$13:$AB$21, "n/a"))))),VALUE(MID(AK5, FIND("x",AK5) + LEN("x"),2)+1),FALSE),"")</f>
        <v/>
      </c>
      <c r="AO5" s="4"/>
      <c r="AP5" s="20"/>
      <c r="AQ5" s="2" t="str">
        <f t="shared" si="0"/>
        <v/>
      </c>
      <c r="AR5" s="21"/>
      <c r="AS5" s="108" t="str">
        <f>IFERROR(VALUE(LEFT(AP5,3)) / VLOOKUP(VALUE(MID(AP5, FIND("@",AP5) + LEN("@"),3)), IF($A5="Standard", 'Custom RPE Chart'!$P$2:$AB$10, IF($A5="Squat", 'Custom RPE Chart'!$B$2:$N$10, IF($A5="Bench Press",'Custom RPE Chart'!$B$13:$N$21, IF($A5="Deadlift", 'Custom RPE Chart'!$B$24:$N$32, IF($A5="Average", 'Custom RPE Chart'!$P$13:$AB$21, "n/a"))))),VALUE(MID(AP5, FIND("x",AP5) + LEN("x"),2)+1),FALSE),"")</f>
        <v/>
      </c>
      <c r="AT5" s="4"/>
      <c r="AU5" s="20"/>
      <c r="AV5" s="2" t="str">
        <f t="shared" si="1"/>
        <v/>
      </c>
      <c r="AW5" s="21"/>
      <c r="AX5" s="108" t="str">
        <f>IFERROR(VALUE(LEFT(AU5,3)) / VLOOKUP(VALUE(MID(AU5, FIND("@",AU5) + LEN("@"),3)), IF($A5="Standard", 'Custom RPE Chart'!$P$2:$AB$10, IF($A5="Squat", 'Custom RPE Chart'!$B$2:$N$10, IF($A5="Bench Press",'Custom RPE Chart'!$B$13:$N$21, IF($A5="Deadlift", 'Custom RPE Chart'!$B$24:$N$32, IF($A5="Average", 'Custom RPE Chart'!$P$13:$AB$21, "n/a"))))),VALUE(MID(AU5, FIND("x",AU5) + LEN("x"),2)+1),FALSE),"")</f>
        <v/>
      </c>
      <c r="AY5" s="4"/>
      <c r="AZ5" s="20"/>
      <c r="BA5" s="2" t="str">
        <f t="shared" si="2"/>
        <v/>
      </c>
      <c r="BB5" s="21"/>
      <c r="BC5" s="108" t="str">
        <f>IFERROR(VALUE(LEFT(AZ5,3)) / VLOOKUP(VALUE(MID(AZ5, FIND("@",AZ5) + LEN("@"),3)), IF($A5="Standard", 'Custom RPE Chart'!$P$2:$AB$10, IF($A5="Squat", 'Custom RPE Chart'!$B$2:$N$10, IF($A5="Bench Press",'Custom RPE Chart'!$B$13:$N$21, IF($A5="Deadlift", 'Custom RPE Chart'!$B$24:$N$32, IF($A5="Average", 'Custom RPE Chart'!$P$13:$AB$21, "n/a"))))),VALUE(MID(AZ5, FIND("x",AZ5) + LEN("x"),2)+1),FALSE),"")</f>
        <v/>
      </c>
      <c r="BD5" s="4"/>
      <c r="BE5" s="20"/>
      <c r="BF5" s="2" t="str">
        <f t="shared" si="3"/>
        <v/>
      </c>
      <c r="BG5" s="21"/>
      <c r="BH5" s="108" t="str">
        <f>IFERROR(VALUE(LEFT(BE5,3)) / VLOOKUP(VALUE(MID(BE5, FIND("@",BE5) + LEN("@"),3)), IF($A5="Standard", 'Custom RPE Chart'!$P$2:$AB$10, IF($A5="Squat", 'Custom RPE Chart'!$B$2:$N$10, IF($A5="Bench Press",'Custom RPE Chart'!$B$13:$N$21, IF($A5="Deadlift", 'Custom RPE Chart'!$B$24:$N$32, IF($A5="Average", 'Custom RPE Chart'!$P$13:$AB$21, "n/a"))))),VALUE(MID(BE5, FIND("x",BE5) + LEN("x"),2)+1),FALSE),"")</f>
        <v/>
      </c>
      <c r="BI5" s="4"/>
      <c r="BJ5" s="20"/>
      <c r="BK5" s="2" t="str">
        <f t="shared" si="4"/>
        <v/>
      </c>
      <c r="BL5" s="21"/>
      <c r="BM5" s="108" t="str">
        <f>IFERROR(VALUE(LEFT(BJ5,3)) / VLOOKUP(VALUE(MID(BJ5, FIND("@",BJ5) + LEN("@"),3)), IF($A5="Standard", 'Custom RPE Chart'!$P$2:$AB$10, IF($A5="Squat", 'Custom RPE Chart'!$B$2:$N$10, IF($A5="Bench Press",'Custom RPE Chart'!$B$13:$N$21, IF($A5="Deadlift", 'Custom RPE Chart'!$B$24:$N$32, IF($A5="Average", 'Custom RPE Chart'!$P$13:$AB$21, "n/a"))))),VALUE(MID(BJ5, FIND("x",BJ5) + LEN("x"),2)+1),FALSE),"")</f>
        <v/>
      </c>
      <c r="BN5" s="96"/>
      <c r="BO5" s="98"/>
      <c r="BP5" s="98"/>
      <c r="BQ5" s="98"/>
      <c r="BR5" s="98"/>
      <c r="BS5" s="98"/>
      <c r="BT5" s="89"/>
      <c r="BU5" s="90"/>
      <c r="BV5" s="90"/>
      <c r="BW5" s="90"/>
      <c r="BX5" s="90"/>
      <c r="BY5" s="98"/>
      <c r="BZ5" s="98"/>
      <c r="CA5" s="98"/>
      <c r="CB5" s="98"/>
      <c r="CC5" s="98"/>
      <c r="CD5" s="98"/>
      <c r="CE5" s="98"/>
      <c r="CF5" s="98"/>
      <c r="CG5" s="98"/>
      <c r="CH5" s="89"/>
      <c r="CI5" s="90"/>
      <c r="CJ5" s="90"/>
      <c r="CK5" s="90"/>
      <c r="CL5" s="90"/>
      <c r="CM5" s="98"/>
      <c r="CN5" s="98"/>
      <c r="CO5" s="98"/>
      <c r="CP5" s="110"/>
      <c r="CQ5" s="110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</row>
    <row r="6" spans="1:218" s="112" customFormat="1" ht="18" customHeight="1">
      <c r="A6" s="100"/>
      <c r="B6" s="100" t="s">
        <v>54</v>
      </c>
      <c r="C6" s="18" t="s">
        <v>25</v>
      </c>
      <c r="D6" s="23" t="s">
        <v>70</v>
      </c>
      <c r="E6" s="113"/>
      <c r="F6" s="113"/>
      <c r="G6" s="113"/>
      <c r="H6" s="113"/>
      <c r="I6" s="20"/>
      <c r="J6" s="2" t="str">
        <f t="shared" si="5"/>
        <v/>
      </c>
      <c r="K6" s="21"/>
      <c r="L6" s="108" t="str">
        <f>IFERROR(VALUE(LEFT(I6,3)) / VLOOKUP(VALUE(MID(I6, FIND("@",I6) + LEN("@"),3)), IF($A6="Standard", 'Custom RPE Chart'!$P$2:$AB$10, IF($A6="Squat", 'Custom RPE Chart'!$B$2:$N$10, IF($A6="Bench Press",'Custom RPE Chart'!$B$13:$N$21, IF($A6="Deadlift", 'Custom RPE Chart'!$B$24:$N$32, IF($A6="Average", 'Custom RPE Chart'!$P$13:$AB$21, "n/a"))))),VALUE(MID(I6, FIND("x",I6) + LEN("x"),2)+1),FALSE),"")</f>
        <v/>
      </c>
      <c r="M6" s="4"/>
      <c r="N6" s="20"/>
      <c r="O6" s="109" t="str">
        <f t="shared" si="6"/>
        <v/>
      </c>
      <c r="P6" s="21"/>
      <c r="Q6" s="108" t="str">
        <f>IFERROR(VALUE(LEFT(N6,3)) / VLOOKUP(VALUE(MID(N6, FIND("@",N6) + LEN("@"),3)), IF($A6="Standard", 'Custom RPE Chart'!$P$2:$AB$10, IF($A6="Squat", 'Custom RPE Chart'!$B$2:$N$10, IF($A6="Bench Press",'Custom RPE Chart'!$B$13:$N$21, IF($A6="Deadlift", 'Custom RPE Chart'!$B$24:$N$32, IF($A6="Average", 'Custom RPE Chart'!$P$13:$AB$21, "n/a"))))),VALUE(MID(N6, FIND("x",N6) + LEN("x"),2)+1),FALSE),"")</f>
        <v/>
      </c>
      <c r="R6" s="4"/>
      <c r="S6" s="20"/>
      <c r="T6" s="109" t="str">
        <f t="shared" si="7"/>
        <v/>
      </c>
      <c r="U6" s="21"/>
      <c r="V6" s="108" t="str">
        <f>IFERROR(VALUE(LEFT(S6,3)) / VLOOKUP(VALUE(MID(S6, FIND("@",S6) + LEN("@"),3)), IF($A6="Standard", 'Custom RPE Chart'!$P$2:$AB$10, IF($A6="Squat", 'Custom RPE Chart'!$B$2:$N$10, IF($A6="Bench Press",'Custom RPE Chart'!$B$13:$N$21, IF($A6="Deadlift", 'Custom RPE Chart'!$B$24:$N$32, IF($A6="Average", 'Custom RPE Chart'!$P$13:$AB$21, "n/a"))))),VALUE(MID(S6, FIND("x",S6) + LEN("x"),2)+1),FALSE),"")</f>
        <v/>
      </c>
      <c r="W6" s="4"/>
      <c r="X6" s="20"/>
      <c r="Y6" s="109" t="str">
        <f t="shared" si="8"/>
        <v/>
      </c>
      <c r="Z6" s="21"/>
      <c r="AA6" s="108" t="str">
        <f>IFERROR(VALUE(LEFT(X6,3)) / VLOOKUP(VALUE(MID(X6, FIND("@",X6) + LEN("@"),3)), IF($A6="Standard", 'Custom RPE Chart'!$P$2:$AB$10, IF($A6="Squat", 'Custom RPE Chart'!$B$2:$N$10, IF($A6="Bench Press",'Custom RPE Chart'!$B$13:$N$21, IF($A6="Deadlift", 'Custom RPE Chart'!$B$24:$N$32, IF($A6="Average", 'Custom RPE Chart'!$P$13:$AB$21, "n/a"))))),VALUE(MID(X6, FIND("x",X6) + LEN("x"),2)+1),FALSE),"")</f>
        <v/>
      </c>
      <c r="AB6" s="4"/>
      <c r="AC6" s="100"/>
      <c r="AD6" s="100" t="s">
        <v>54</v>
      </c>
      <c r="AE6" s="18" t="s">
        <v>25</v>
      </c>
      <c r="AF6" s="23" t="s">
        <v>70</v>
      </c>
      <c r="AG6" s="113"/>
      <c r="AH6" s="113"/>
      <c r="AI6" s="113"/>
      <c r="AJ6" s="113"/>
      <c r="AK6" s="20"/>
      <c r="AL6" s="2" t="str">
        <f t="shared" si="9"/>
        <v/>
      </c>
      <c r="AM6" s="21"/>
      <c r="AN6" s="108" t="str">
        <f>IFERROR(VALUE(LEFT(AK6,3)) / VLOOKUP(VALUE(MID(AK6, FIND("@",AK6) + LEN("@"),3)), IF($A6="Standard", 'Custom RPE Chart'!$P$2:$AB$10, IF($A6="Squat", 'Custom RPE Chart'!$B$2:$N$10, IF($A6="Bench Press",'Custom RPE Chart'!$B$13:$N$21, IF($A6="Deadlift", 'Custom RPE Chart'!$B$24:$N$32, IF($A6="Average", 'Custom RPE Chart'!$P$13:$AB$21, "n/a"))))),VALUE(MID(AK6, FIND("x",AK6) + LEN("x"),2)+1),FALSE),"")</f>
        <v/>
      </c>
      <c r="AO6" s="4"/>
      <c r="AP6" s="20"/>
      <c r="AQ6" s="2" t="str">
        <f t="shared" si="0"/>
        <v/>
      </c>
      <c r="AR6" s="21"/>
      <c r="AS6" s="108" t="str">
        <f>IFERROR(VALUE(LEFT(AP6,3)) / VLOOKUP(VALUE(MID(AP6, FIND("@",AP6) + LEN("@"),3)), IF($A6="Standard", 'Custom RPE Chart'!$P$2:$AB$10, IF($A6="Squat", 'Custom RPE Chart'!$B$2:$N$10, IF($A6="Bench Press",'Custom RPE Chart'!$B$13:$N$21, IF($A6="Deadlift", 'Custom RPE Chart'!$B$24:$N$32, IF($A6="Average", 'Custom RPE Chart'!$P$13:$AB$21, "n/a"))))),VALUE(MID(AP6, FIND("x",AP6) + LEN("x"),2)+1),FALSE),"")</f>
        <v/>
      </c>
      <c r="AT6" s="4"/>
      <c r="AU6" s="20"/>
      <c r="AV6" s="2" t="str">
        <f t="shared" si="1"/>
        <v/>
      </c>
      <c r="AW6" s="21"/>
      <c r="AX6" s="108" t="str">
        <f>IFERROR(VALUE(LEFT(AU6,3)) / VLOOKUP(VALUE(MID(AU6, FIND("@",AU6) + LEN("@"),3)), IF($A6="Standard", 'Custom RPE Chart'!$P$2:$AB$10, IF($A6="Squat", 'Custom RPE Chart'!$B$2:$N$10, IF($A6="Bench Press",'Custom RPE Chart'!$B$13:$N$21, IF($A6="Deadlift", 'Custom RPE Chart'!$B$24:$N$32, IF($A6="Average", 'Custom RPE Chart'!$P$13:$AB$21, "n/a"))))),VALUE(MID(AU6, FIND("x",AU6) + LEN("x"),2)+1),FALSE),"")</f>
        <v/>
      </c>
      <c r="AY6" s="4"/>
      <c r="AZ6" s="20"/>
      <c r="BA6" s="2" t="str">
        <f t="shared" si="2"/>
        <v/>
      </c>
      <c r="BB6" s="21"/>
      <c r="BC6" s="108" t="str">
        <f>IFERROR(VALUE(LEFT(AZ6,3)) / VLOOKUP(VALUE(MID(AZ6, FIND("@",AZ6) + LEN("@"),3)), IF($A6="Standard", 'Custom RPE Chart'!$P$2:$AB$10, IF($A6="Squat", 'Custom RPE Chart'!$B$2:$N$10, IF($A6="Bench Press",'Custom RPE Chart'!$B$13:$N$21, IF($A6="Deadlift", 'Custom RPE Chart'!$B$24:$N$32, IF($A6="Average", 'Custom RPE Chart'!$P$13:$AB$21, "n/a"))))),VALUE(MID(AZ6, FIND("x",AZ6) + LEN("x"),2)+1),FALSE),"")</f>
        <v/>
      </c>
      <c r="BD6" s="4"/>
      <c r="BE6" s="20"/>
      <c r="BF6" s="2" t="str">
        <f t="shared" si="3"/>
        <v/>
      </c>
      <c r="BG6" s="21"/>
      <c r="BH6" s="108" t="str">
        <f>IFERROR(VALUE(LEFT(BE6,3)) / VLOOKUP(VALUE(MID(BE6, FIND("@",BE6) + LEN("@"),3)), IF($A6="Standard", 'Custom RPE Chart'!$P$2:$AB$10, IF($A6="Squat", 'Custom RPE Chart'!$B$2:$N$10, IF($A6="Bench Press",'Custom RPE Chart'!$B$13:$N$21, IF($A6="Deadlift", 'Custom RPE Chart'!$B$24:$N$32, IF($A6="Average", 'Custom RPE Chart'!$P$13:$AB$21, "n/a"))))),VALUE(MID(BE6, FIND("x",BE6) + LEN("x"),2)+1),FALSE),"")</f>
        <v/>
      </c>
      <c r="BI6" s="4"/>
      <c r="BJ6" s="20"/>
      <c r="BK6" s="2" t="str">
        <f t="shared" si="4"/>
        <v/>
      </c>
      <c r="BL6" s="21"/>
      <c r="BM6" s="108" t="str">
        <f>IFERROR(VALUE(LEFT(BJ6,3)) / VLOOKUP(VALUE(MID(BJ6, FIND("@",BJ6) + LEN("@"),3)), IF($A6="Standard", 'Custom RPE Chart'!$P$2:$AB$10, IF($A6="Squat", 'Custom RPE Chart'!$B$2:$N$10, IF($A6="Bench Press",'Custom RPE Chart'!$B$13:$N$21, IF($A6="Deadlift", 'Custom RPE Chart'!$B$24:$N$32, IF($A6="Average", 'Custom RPE Chart'!$P$13:$AB$21, "n/a"))))),VALUE(MID(BJ6, FIND("x",BJ6) + LEN("x"),2)+1),FALSE),"")</f>
        <v/>
      </c>
      <c r="BN6" s="96"/>
      <c r="BO6" s="98"/>
      <c r="BP6" s="98"/>
      <c r="BQ6" s="98"/>
      <c r="BR6" s="98"/>
      <c r="BS6" s="98"/>
      <c r="BT6" s="89"/>
      <c r="BU6" s="90"/>
      <c r="BV6" s="90"/>
      <c r="BW6" s="90"/>
      <c r="BX6" s="90"/>
      <c r="BY6" s="98"/>
      <c r="BZ6" s="98"/>
      <c r="CA6" s="98"/>
      <c r="CB6" s="98"/>
      <c r="CC6" s="98"/>
      <c r="CD6" s="98"/>
      <c r="CE6" s="98"/>
      <c r="CF6" s="98"/>
      <c r="CG6" s="98"/>
      <c r="CH6" s="89"/>
      <c r="CI6" s="90"/>
      <c r="CJ6" s="90"/>
      <c r="CK6" s="90"/>
      <c r="CL6" s="90"/>
      <c r="CM6" s="98"/>
      <c r="CN6" s="98"/>
      <c r="CO6" s="98"/>
      <c r="CP6" s="110"/>
      <c r="CQ6" s="110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</row>
    <row r="7" spans="1:218" s="85" customFormat="1" ht="18" customHeight="1">
      <c r="A7" s="57"/>
      <c r="B7" s="57"/>
      <c r="C7" s="58"/>
      <c r="D7" s="75" t="s">
        <v>26</v>
      </c>
      <c r="E7" s="60" t="s">
        <v>14</v>
      </c>
      <c r="F7" s="60" t="s">
        <v>3</v>
      </c>
      <c r="G7" s="59" t="s">
        <v>51</v>
      </c>
      <c r="H7" s="59" t="s">
        <v>50</v>
      </c>
      <c r="I7" s="64" t="s">
        <v>20</v>
      </c>
      <c r="J7" s="64" t="s">
        <v>56</v>
      </c>
      <c r="K7" s="64" t="s">
        <v>85</v>
      </c>
      <c r="L7" s="64" t="s">
        <v>52</v>
      </c>
      <c r="M7" s="1" t="s">
        <v>21</v>
      </c>
      <c r="N7" s="64" t="s">
        <v>20</v>
      </c>
      <c r="O7" s="64" t="s">
        <v>56</v>
      </c>
      <c r="P7" s="64" t="s">
        <v>85</v>
      </c>
      <c r="Q7" s="64" t="s">
        <v>52</v>
      </c>
      <c r="R7" s="1" t="s">
        <v>21</v>
      </c>
      <c r="S7" s="64" t="s">
        <v>20</v>
      </c>
      <c r="T7" s="64" t="s">
        <v>56</v>
      </c>
      <c r="U7" s="64" t="s">
        <v>85</v>
      </c>
      <c r="V7" s="64" t="s">
        <v>52</v>
      </c>
      <c r="W7" s="1" t="s">
        <v>21</v>
      </c>
      <c r="X7" s="64" t="s">
        <v>20</v>
      </c>
      <c r="Y7" s="64" t="s">
        <v>56</v>
      </c>
      <c r="Z7" s="64" t="s">
        <v>85</v>
      </c>
      <c r="AA7" s="64" t="s">
        <v>52</v>
      </c>
      <c r="AB7" s="1" t="s">
        <v>21</v>
      </c>
      <c r="AC7" s="57"/>
      <c r="AD7" s="57"/>
      <c r="AE7" s="58"/>
      <c r="AF7" s="75" t="s">
        <v>26</v>
      </c>
      <c r="AG7" s="60" t="s">
        <v>14</v>
      </c>
      <c r="AH7" s="60" t="s">
        <v>3</v>
      </c>
      <c r="AI7" s="59" t="s">
        <v>51</v>
      </c>
      <c r="AJ7" s="59" t="s">
        <v>50</v>
      </c>
      <c r="AK7" s="64" t="s">
        <v>20</v>
      </c>
      <c r="AL7" s="64" t="s">
        <v>56</v>
      </c>
      <c r="AM7" s="64" t="s">
        <v>85</v>
      </c>
      <c r="AN7" s="64" t="s">
        <v>52</v>
      </c>
      <c r="AO7" s="1" t="s">
        <v>21</v>
      </c>
      <c r="AP7" s="64" t="s">
        <v>20</v>
      </c>
      <c r="AQ7" s="64" t="s">
        <v>56</v>
      </c>
      <c r="AR7" s="64" t="s">
        <v>85</v>
      </c>
      <c r="AS7" s="64" t="s">
        <v>52</v>
      </c>
      <c r="AT7" s="1" t="s">
        <v>21</v>
      </c>
      <c r="AU7" s="64" t="s">
        <v>20</v>
      </c>
      <c r="AV7" s="64" t="s">
        <v>56</v>
      </c>
      <c r="AW7" s="64" t="s">
        <v>85</v>
      </c>
      <c r="AX7" s="64" t="s">
        <v>52</v>
      </c>
      <c r="AY7" s="1" t="s">
        <v>21</v>
      </c>
      <c r="AZ7" s="64" t="s">
        <v>20</v>
      </c>
      <c r="BA7" s="64" t="s">
        <v>56</v>
      </c>
      <c r="BB7" s="64" t="s">
        <v>85</v>
      </c>
      <c r="BC7" s="64" t="s">
        <v>52</v>
      </c>
      <c r="BD7" s="1" t="s">
        <v>21</v>
      </c>
      <c r="BE7" s="64" t="s">
        <v>20</v>
      </c>
      <c r="BF7" s="64" t="s">
        <v>56</v>
      </c>
      <c r="BG7" s="64" t="s">
        <v>85</v>
      </c>
      <c r="BH7" s="64" t="s">
        <v>52</v>
      </c>
      <c r="BI7" s="1" t="s">
        <v>21</v>
      </c>
      <c r="BJ7" s="64" t="s">
        <v>20</v>
      </c>
      <c r="BK7" s="64" t="s">
        <v>56</v>
      </c>
      <c r="BL7" s="64" t="s">
        <v>85</v>
      </c>
      <c r="BM7" s="64" t="s">
        <v>52</v>
      </c>
      <c r="BN7" s="64" t="s">
        <v>21</v>
      </c>
      <c r="BO7" s="91"/>
      <c r="BP7" s="91"/>
      <c r="BQ7" s="91"/>
      <c r="BR7" s="91"/>
      <c r="BS7" s="91"/>
      <c r="BT7" s="93"/>
      <c r="BU7" s="90"/>
      <c r="BV7" s="90"/>
      <c r="BW7" s="92"/>
      <c r="BX7" s="92"/>
      <c r="BY7" s="91"/>
      <c r="BZ7" s="91"/>
      <c r="CA7" s="91"/>
      <c r="CB7" s="91"/>
      <c r="CC7" s="91"/>
      <c r="CD7" s="91"/>
      <c r="CE7" s="91"/>
      <c r="CF7" s="91"/>
      <c r="CG7" s="91"/>
      <c r="CH7" s="93"/>
      <c r="CI7" s="90"/>
      <c r="CJ7" s="90"/>
      <c r="CK7" s="92"/>
      <c r="CL7" s="92"/>
      <c r="CM7" s="91"/>
      <c r="CN7" s="91"/>
      <c r="CO7" s="91"/>
      <c r="CP7" s="92"/>
      <c r="CQ7" s="92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</row>
    <row r="8" spans="1:218" s="112" customFormat="1" ht="18" customHeight="1">
      <c r="A8" s="100" t="s">
        <v>7</v>
      </c>
      <c r="B8" s="100" t="s">
        <v>4</v>
      </c>
      <c r="C8" s="18" t="s">
        <v>27</v>
      </c>
      <c r="D8" s="22" t="s">
        <v>4</v>
      </c>
      <c r="E8" s="107" t="s">
        <v>28</v>
      </c>
      <c r="F8" s="107" t="s">
        <v>17</v>
      </c>
      <c r="G8" s="107">
        <v>3</v>
      </c>
      <c r="H8" s="114" t="s">
        <v>19</v>
      </c>
      <c r="I8" s="20" t="s">
        <v>48</v>
      </c>
      <c r="J8" s="109">
        <f t="shared" si="5"/>
        <v>425</v>
      </c>
      <c r="K8" s="21">
        <v>2</v>
      </c>
      <c r="L8" s="108">
        <f>IFERROR(VALUE(LEFT(I8,3)) / VLOOKUP(VALUE(MID(I8, FIND("@",I8) + LEN("@"),3)), IF($A8="Standard", 'Custom RPE Chart'!$P$2:$AB$10, IF($A8="Squat", 'Custom RPE Chart'!$B$2:$N$10, IF($A8="Bench Press",'Custom RPE Chart'!$B$13:$N$21, IF($A8="Deadlift", 'Custom RPE Chart'!$B$24:$N$32, IF($A8="Average", 'Custom RPE Chart'!$P$13:$AB$21, "n/a"))))),VALUE(MID(I8, FIND("x",I8) + LEN("x"),2)+1),FALSE),"")</f>
        <v>533.33333333333337</v>
      </c>
      <c r="M8" s="4"/>
      <c r="N8" s="20"/>
      <c r="O8" s="109" t="str">
        <f t="shared" ref="O8:O11" si="10">IFERROR(FLOOR(VALUE(LEFT(N8,3))*((100-$G8)/100),5),"")</f>
        <v/>
      </c>
      <c r="P8" s="21"/>
      <c r="Q8" s="108" t="str">
        <f>IFERROR(VALUE(LEFT(N8,3)) / VLOOKUP(VALUE(MID(N8, FIND("@",N8) + LEN("@"),3)), IF($A8="Standard", 'Custom RPE Chart'!$P$2:$AB$10, IF($A8="Squat", 'Custom RPE Chart'!$B$2:$N$10, IF($A8="Bench Press",'Custom RPE Chart'!$B$13:$N$21, IF($A8="Deadlift", 'Custom RPE Chart'!$B$24:$N$32, IF($A8="Average", 'Custom RPE Chart'!$P$13:$AB$21, "n/a"))))),VALUE(MID(N8, FIND("x",N8) + LEN("x"),2)+1),FALSE),"")</f>
        <v/>
      </c>
      <c r="R8" s="4"/>
      <c r="S8" s="20"/>
      <c r="T8" s="109" t="str">
        <f t="shared" ref="T8:T11" si="11">IFERROR(FLOOR(VALUE(LEFT(S8,3))*((100-$G8)/100),5),"")</f>
        <v/>
      </c>
      <c r="U8" s="21"/>
      <c r="V8" s="108" t="str">
        <f>IFERROR(VALUE(LEFT(S8,3)) / VLOOKUP(VALUE(MID(S8, FIND("@",S8) + LEN("@"),3)), IF($A8="Standard", 'Custom RPE Chart'!$P$2:$AB$10, IF($A8="Squat", 'Custom RPE Chart'!$B$2:$N$10, IF($A8="Bench Press",'Custom RPE Chart'!$B$13:$N$21, IF($A8="Deadlift", 'Custom RPE Chart'!$B$24:$N$32, IF($A8="Average", 'Custom RPE Chart'!$P$13:$AB$21, "n/a"))))),VALUE(MID(S8, FIND("x",S8) + LEN("x"),2)+1),FALSE),"")</f>
        <v/>
      </c>
      <c r="W8" s="4"/>
      <c r="X8" s="20"/>
      <c r="Y8" s="109" t="str">
        <f t="shared" ref="Y8:Y11" si="12">IFERROR(FLOOR(VALUE(LEFT(X8,3))*((100-$G8)/100),5),"")</f>
        <v/>
      </c>
      <c r="Z8" s="21"/>
      <c r="AA8" s="108" t="str">
        <f>IFERROR(VALUE(LEFT(X8,3)) / VLOOKUP(VALUE(MID(X8, FIND("@",X8) + LEN("@"),3)), IF($A8="Standard", 'Custom RPE Chart'!$P$2:$AB$10, IF($A8="Squat", 'Custom RPE Chart'!$B$2:$N$10, IF($A8="Bench Press",'Custom RPE Chart'!$B$13:$N$21, IF($A8="Deadlift", 'Custom RPE Chart'!$B$24:$N$32, IF($A8="Average", 'Custom RPE Chart'!$P$13:$AB$21, "n/a"))))),VALUE(MID(X8, FIND("x",X8) + LEN("x"),2)+1),FALSE),"")</f>
        <v/>
      </c>
      <c r="AB8" s="4"/>
      <c r="AC8" s="100" t="s">
        <v>7</v>
      </c>
      <c r="AD8" s="100" t="s">
        <v>4</v>
      </c>
      <c r="AE8" s="18" t="s">
        <v>27</v>
      </c>
      <c r="AF8" s="22" t="s">
        <v>4</v>
      </c>
      <c r="AG8" s="107" t="s">
        <v>28</v>
      </c>
      <c r="AH8" s="107" t="s">
        <v>17</v>
      </c>
      <c r="AI8" s="107">
        <v>3</v>
      </c>
      <c r="AJ8" s="114" t="s">
        <v>19</v>
      </c>
      <c r="AK8" s="20"/>
      <c r="AL8" s="109" t="str">
        <f t="shared" ref="AL8:AL11" si="13">IFERROR(FLOOR(VALUE(LEFT(AK8,3))*((100-$G8)/100),5),"")</f>
        <v/>
      </c>
      <c r="AM8" s="21"/>
      <c r="AN8" s="108" t="str">
        <f>IFERROR(VALUE(LEFT(AK8,3)) / VLOOKUP(VALUE(MID(AK8, FIND("@",AK8) + LEN("@"),3)), IF($A8="Standard", 'Custom RPE Chart'!$P$2:$AB$10, IF($A8="Squat", 'Custom RPE Chart'!$B$2:$N$10, IF($A8="Bench Press",'Custom RPE Chart'!$B$13:$N$21, IF($A8="Deadlift", 'Custom RPE Chart'!$B$24:$N$32, IF($A8="Average", 'Custom RPE Chart'!$P$13:$AB$21, "n/a"))))),VALUE(MID(AK8, FIND("x",AK8) + LEN("x"),2)+1),FALSE),"")</f>
        <v/>
      </c>
      <c r="AO8" s="4"/>
      <c r="AP8" s="20"/>
      <c r="AQ8" s="109" t="str">
        <f t="shared" ref="AQ8:AQ11" si="14">IFERROR(FLOOR(VALUE(LEFT(AP8,3))*((100-$G8)/100),5),"")</f>
        <v/>
      </c>
      <c r="AR8" s="21"/>
      <c r="AS8" s="108" t="str">
        <f>IFERROR(VALUE(LEFT(AP8,3)) / VLOOKUP(VALUE(MID(AP8, FIND("@",AP8) + LEN("@"),3)), IF($A8="Standard", 'Custom RPE Chart'!$P$2:$AB$10, IF($A8="Squat", 'Custom RPE Chart'!$B$2:$N$10, IF($A8="Bench Press",'Custom RPE Chart'!$B$13:$N$21, IF($A8="Deadlift", 'Custom RPE Chart'!$B$24:$N$32, IF($A8="Average", 'Custom RPE Chart'!$P$13:$AB$21, "n/a"))))),VALUE(MID(AP8, FIND("x",AP8) + LEN("x"),2)+1),FALSE),"")</f>
        <v/>
      </c>
      <c r="AT8" s="4"/>
      <c r="AU8" s="20"/>
      <c r="AV8" s="109" t="str">
        <f t="shared" ref="AV8:AV11" si="15">IFERROR(FLOOR(VALUE(LEFT(AU8,3))*((100-$G8)/100),5),"")</f>
        <v/>
      </c>
      <c r="AW8" s="21"/>
      <c r="AX8" s="108" t="str">
        <f>IFERROR(VALUE(LEFT(AU8,3)) / VLOOKUP(VALUE(MID(AU8, FIND("@",AU8) + LEN("@"),3)), IF($A8="Standard", 'Custom RPE Chart'!$P$2:$AB$10, IF($A8="Squat", 'Custom RPE Chart'!$B$2:$N$10, IF($A8="Bench Press",'Custom RPE Chart'!$B$13:$N$21, IF($A8="Deadlift", 'Custom RPE Chart'!$B$24:$N$32, IF($A8="Average", 'Custom RPE Chart'!$P$13:$AB$21, "n/a"))))),VALUE(MID(AU8, FIND("x",AU8) + LEN("x"),2)+1),FALSE),"")</f>
        <v/>
      </c>
      <c r="AY8" s="4"/>
      <c r="AZ8" s="20"/>
      <c r="BA8" s="109" t="str">
        <f t="shared" ref="BA8:BA11" si="16">IFERROR(FLOOR(VALUE(LEFT(AZ8,3))*((100-$G8)/100),5),"")</f>
        <v/>
      </c>
      <c r="BB8" s="21"/>
      <c r="BC8" s="108" t="str">
        <f>IFERROR(VALUE(LEFT(AZ8,3)) / VLOOKUP(VALUE(MID(AZ8, FIND("@",AZ8) + LEN("@"),3)), IF($A8="Standard", 'Custom RPE Chart'!$P$2:$AB$10, IF($A8="Squat", 'Custom RPE Chart'!$B$2:$N$10, IF($A8="Bench Press",'Custom RPE Chart'!$B$13:$N$21, IF($A8="Deadlift", 'Custom RPE Chart'!$B$24:$N$32, IF($A8="Average", 'Custom RPE Chart'!$P$13:$AB$21, "n/a"))))),VALUE(MID(AZ8, FIND("x",AZ8) + LEN("x"),2)+1),FALSE),"")</f>
        <v/>
      </c>
      <c r="BD8" s="4"/>
      <c r="BE8" s="20"/>
      <c r="BF8" s="109" t="str">
        <f t="shared" ref="BF8:BF11" si="17">IFERROR(FLOOR(VALUE(LEFT(BE8,3))*((100-$G8)/100),5),"")</f>
        <v/>
      </c>
      <c r="BG8" s="21"/>
      <c r="BH8" s="108" t="str">
        <f>IFERROR(VALUE(LEFT(BE8,3)) / VLOOKUP(VALUE(MID(BE8, FIND("@",BE8) + LEN("@"),3)), IF($A8="Standard", 'Custom RPE Chart'!$P$2:$AB$10, IF($A8="Squat", 'Custom RPE Chart'!$B$2:$N$10, IF($A8="Bench Press",'Custom RPE Chart'!$B$13:$N$21, IF($A8="Deadlift", 'Custom RPE Chart'!$B$24:$N$32, IF($A8="Average", 'Custom RPE Chart'!$P$13:$AB$21, "n/a"))))),VALUE(MID(BE8, FIND("x",BE8) + LEN("x"),2)+1),FALSE),"")</f>
        <v/>
      </c>
      <c r="BI8" s="4"/>
      <c r="BJ8" s="20"/>
      <c r="BK8" s="109" t="str">
        <f t="shared" ref="BK8:BK11" si="18">IFERROR(FLOOR(VALUE(LEFT(BJ8,3))*((100-$G8)/100),5),"")</f>
        <v/>
      </c>
      <c r="BL8" s="21"/>
      <c r="BM8" s="108" t="str">
        <f>IFERROR(VALUE(LEFT(BJ8,3)) / VLOOKUP(VALUE(MID(BJ8, FIND("@",BJ8) + LEN("@"),3)), IF($A8="Standard", 'Custom RPE Chart'!$P$2:$AB$10, IF($A8="Squat", 'Custom RPE Chart'!$B$2:$N$10, IF($A8="Bench Press",'Custom RPE Chart'!$B$13:$N$21, IF($A8="Deadlift", 'Custom RPE Chart'!$B$24:$N$32, IF($A8="Average", 'Custom RPE Chart'!$P$13:$AB$21, "n/a"))))),VALUE(MID(BJ8, FIND("x",BJ8) + LEN("x"),2)+1),FALSE),"")</f>
        <v/>
      </c>
      <c r="BN8" s="96"/>
      <c r="BO8" s="98"/>
      <c r="BP8" s="98"/>
      <c r="BQ8" s="98"/>
      <c r="BR8" s="98"/>
      <c r="BS8" s="98"/>
      <c r="BT8" s="89"/>
      <c r="BU8" s="90"/>
      <c r="BV8" s="90"/>
      <c r="BW8" s="90"/>
      <c r="BX8" s="90"/>
      <c r="BY8" s="98"/>
      <c r="BZ8" s="98"/>
      <c r="CA8" s="98"/>
      <c r="CB8" s="98"/>
      <c r="CC8" s="98"/>
      <c r="CD8" s="98"/>
      <c r="CE8" s="98"/>
      <c r="CF8" s="98"/>
      <c r="CG8" s="98"/>
      <c r="CH8" s="89"/>
      <c r="CI8" s="90"/>
      <c r="CJ8" s="90"/>
      <c r="CK8" s="90"/>
      <c r="CL8" s="90"/>
      <c r="CM8" s="98"/>
      <c r="CN8" s="98"/>
      <c r="CO8" s="98"/>
      <c r="CP8" s="110"/>
      <c r="CQ8" s="110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</row>
    <row r="9" spans="1:218" s="112" customFormat="1" ht="18" customHeight="1">
      <c r="A9" s="100" t="s">
        <v>7</v>
      </c>
      <c r="B9" s="100" t="s">
        <v>4</v>
      </c>
      <c r="C9" s="18" t="s">
        <v>29</v>
      </c>
      <c r="D9" s="23" t="s">
        <v>60</v>
      </c>
      <c r="E9" s="113" t="s">
        <v>16</v>
      </c>
      <c r="F9" s="113" t="s">
        <v>30</v>
      </c>
      <c r="G9" s="113" t="s">
        <v>16</v>
      </c>
      <c r="H9" s="115" t="s">
        <v>18</v>
      </c>
      <c r="I9" s="20" t="s">
        <v>72</v>
      </c>
      <c r="J9" s="109">
        <f t="shared" si="5"/>
        <v>315</v>
      </c>
      <c r="K9" s="21">
        <v>1</v>
      </c>
      <c r="L9" s="108">
        <f>IFERROR(VALUE(LEFT(I9,3)) / VLOOKUP(VALUE(MID(I9, FIND("@",I9) + LEN("@"),3)), IF($A9="Standard", 'Custom RPE Chart'!$P$2:$AB$10, IF($A9="Squat", 'Custom RPE Chart'!$B$2:$N$10, IF($A9="Bench Press",'Custom RPE Chart'!$B$13:$N$21, IF($A9="Deadlift", 'Custom RPE Chart'!$B$24:$N$32, IF($A9="Average", 'Custom RPE Chart'!$P$13:$AB$21, "n/a"))))),VALUE(MID(I9, FIND("x",I9) + LEN("x"),2)+1),FALSE),"")</f>
        <v>406.25</v>
      </c>
      <c r="M9" s="4"/>
      <c r="N9" s="20"/>
      <c r="O9" s="109" t="str">
        <f t="shared" si="10"/>
        <v/>
      </c>
      <c r="P9" s="21"/>
      <c r="Q9" s="108" t="str">
        <f>IFERROR(VALUE(LEFT(N9,3)) / VLOOKUP(VALUE(MID(N9, FIND("@",N9) + LEN("@"),3)), IF($A9="Standard", 'Custom RPE Chart'!$P$2:$AB$10, IF($A9="Squat", 'Custom RPE Chart'!$B$2:$N$10, IF($A9="Bench Press",'Custom RPE Chart'!$B$13:$N$21, IF($A9="Deadlift", 'Custom RPE Chart'!$B$24:$N$32, IF($A9="Average", 'Custom RPE Chart'!$P$13:$AB$21, "n/a"))))),VALUE(MID(N9, FIND("x",N9) + LEN("x"),2)+1),FALSE),"")</f>
        <v/>
      </c>
      <c r="R9" s="4"/>
      <c r="S9" s="20"/>
      <c r="T9" s="109" t="str">
        <f t="shared" si="11"/>
        <v/>
      </c>
      <c r="U9" s="21"/>
      <c r="V9" s="108" t="str">
        <f>IFERROR(VALUE(LEFT(S9,3)) / VLOOKUP(VALUE(MID(S9, FIND("@",S9) + LEN("@"),3)), IF($A9="Standard", 'Custom RPE Chart'!$P$2:$AB$10, IF($A9="Squat", 'Custom RPE Chart'!$B$2:$N$10, IF($A9="Bench Press",'Custom RPE Chart'!$B$13:$N$21, IF($A9="Deadlift", 'Custom RPE Chart'!$B$24:$N$32, IF($A9="Average", 'Custom RPE Chart'!$P$13:$AB$21, "n/a"))))),VALUE(MID(S9, FIND("x",S9) + LEN("x"),2)+1),FALSE),"")</f>
        <v/>
      </c>
      <c r="W9" s="4"/>
      <c r="X9" s="20"/>
      <c r="Y9" s="109" t="str">
        <f t="shared" si="12"/>
        <v/>
      </c>
      <c r="Z9" s="21"/>
      <c r="AA9" s="108" t="str">
        <f>IFERROR(VALUE(LEFT(X9,3)) / VLOOKUP(VALUE(MID(X9, FIND("@",X9) + LEN("@"),3)), IF($A9="Standard", 'Custom RPE Chart'!$P$2:$AB$10, IF($A9="Squat", 'Custom RPE Chart'!$B$2:$N$10, IF($A9="Bench Press",'Custom RPE Chart'!$B$13:$N$21, IF($A9="Deadlift", 'Custom RPE Chart'!$B$24:$N$32, IF($A9="Average", 'Custom RPE Chart'!$P$13:$AB$21, "n/a"))))),VALUE(MID(X9, FIND("x",X9) + LEN("x"),2)+1),FALSE),"")</f>
        <v/>
      </c>
      <c r="AB9" s="4"/>
      <c r="AC9" s="100" t="s">
        <v>7</v>
      </c>
      <c r="AD9" s="100" t="s">
        <v>4</v>
      </c>
      <c r="AE9" s="18" t="s">
        <v>29</v>
      </c>
      <c r="AF9" s="23" t="s">
        <v>60</v>
      </c>
      <c r="AG9" s="113" t="s">
        <v>16</v>
      </c>
      <c r="AH9" s="113" t="s">
        <v>30</v>
      </c>
      <c r="AI9" s="113" t="s">
        <v>16</v>
      </c>
      <c r="AJ9" s="115" t="s">
        <v>18</v>
      </c>
      <c r="AK9" s="20"/>
      <c r="AL9" s="109" t="str">
        <f t="shared" si="13"/>
        <v/>
      </c>
      <c r="AM9" s="21"/>
      <c r="AN9" s="108" t="str">
        <f>IFERROR(VALUE(LEFT(AK9,3)) / VLOOKUP(VALUE(MID(AK9, FIND("@",AK9) + LEN("@"),3)), IF($A9="Standard", 'Custom RPE Chart'!$P$2:$AB$10, IF($A9="Squat", 'Custom RPE Chart'!$B$2:$N$10, IF($A9="Bench Press",'Custom RPE Chart'!$B$13:$N$21, IF($A9="Deadlift", 'Custom RPE Chart'!$B$24:$N$32, IF($A9="Average", 'Custom RPE Chart'!$P$13:$AB$21, "n/a"))))),VALUE(MID(AK9, FIND("x",AK9) + LEN("x"),2)+1),FALSE),"")</f>
        <v/>
      </c>
      <c r="AO9" s="4"/>
      <c r="AP9" s="20"/>
      <c r="AQ9" s="109" t="str">
        <f t="shared" si="14"/>
        <v/>
      </c>
      <c r="AR9" s="21"/>
      <c r="AS9" s="108" t="str">
        <f>IFERROR(VALUE(LEFT(AP9,3)) / VLOOKUP(VALUE(MID(AP9, FIND("@",AP9) + LEN("@"),3)), IF($A9="Standard", 'Custom RPE Chart'!$P$2:$AB$10, IF($A9="Squat", 'Custom RPE Chart'!$B$2:$N$10, IF($A9="Bench Press",'Custom RPE Chart'!$B$13:$N$21, IF($A9="Deadlift", 'Custom RPE Chart'!$B$24:$N$32, IF($A9="Average", 'Custom RPE Chart'!$P$13:$AB$21, "n/a"))))),VALUE(MID(AP9, FIND("x",AP9) + LEN("x"),2)+1),FALSE),"")</f>
        <v/>
      </c>
      <c r="AT9" s="4"/>
      <c r="AU9" s="20"/>
      <c r="AV9" s="109" t="str">
        <f t="shared" si="15"/>
        <v/>
      </c>
      <c r="AW9" s="21"/>
      <c r="AX9" s="108" t="str">
        <f>IFERROR(VALUE(LEFT(AU9,3)) / VLOOKUP(VALUE(MID(AU9, FIND("@",AU9) + LEN("@"),3)), IF($A9="Standard", 'Custom RPE Chart'!$P$2:$AB$10, IF($A9="Squat", 'Custom RPE Chart'!$B$2:$N$10, IF($A9="Bench Press",'Custom RPE Chart'!$B$13:$N$21, IF($A9="Deadlift", 'Custom RPE Chart'!$B$24:$N$32, IF($A9="Average", 'Custom RPE Chart'!$P$13:$AB$21, "n/a"))))),VALUE(MID(AU9, FIND("x",AU9) + LEN("x"),2)+1),FALSE),"")</f>
        <v/>
      </c>
      <c r="AY9" s="4"/>
      <c r="AZ9" s="20"/>
      <c r="BA9" s="109" t="str">
        <f t="shared" si="16"/>
        <v/>
      </c>
      <c r="BB9" s="21"/>
      <c r="BC9" s="108" t="str">
        <f>IFERROR(VALUE(LEFT(AZ9,3)) / VLOOKUP(VALUE(MID(AZ9, FIND("@",AZ9) + LEN("@"),3)), IF($A9="Standard", 'Custom RPE Chart'!$P$2:$AB$10, IF($A9="Squat", 'Custom RPE Chart'!$B$2:$N$10, IF($A9="Bench Press",'Custom RPE Chart'!$B$13:$N$21, IF($A9="Deadlift", 'Custom RPE Chart'!$B$24:$N$32, IF($A9="Average", 'Custom RPE Chart'!$P$13:$AB$21, "n/a"))))),VALUE(MID(AZ9, FIND("x",AZ9) + LEN("x"),2)+1),FALSE),"")</f>
        <v/>
      </c>
      <c r="BD9" s="4"/>
      <c r="BE9" s="20"/>
      <c r="BF9" s="109" t="str">
        <f t="shared" si="17"/>
        <v/>
      </c>
      <c r="BG9" s="21"/>
      <c r="BH9" s="108" t="str">
        <f>IFERROR(VALUE(LEFT(BE9,3)) / VLOOKUP(VALUE(MID(BE9, FIND("@",BE9) + LEN("@"),3)), IF($A9="Standard", 'Custom RPE Chart'!$P$2:$AB$10, IF($A9="Squat", 'Custom RPE Chart'!$B$2:$N$10, IF($A9="Bench Press",'Custom RPE Chart'!$B$13:$N$21, IF($A9="Deadlift", 'Custom RPE Chart'!$B$24:$N$32, IF($A9="Average", 'Custom RPE Chart'!$P$13:$AB$21, "n/a"))))),VALUE(MID(BE9, FIND("x",BE9) + LEN("x"),2)+1),FALSE),"")</f>
        <v/>
      </c>
      <c r="BI9" s="4"/>
      <c r="BJ9" s="20"/>
      <c r="BK9" s="109" t="str">
        <f t="shared" si="18"/>
        <v/>
      </c>
      <c r="BL9" s="21"/>
      <c r="BM9" s="108" t="str">
        <f>IFERROR(VALUE(LEFT(BJ9,3)) / VLOOKUP(VALUE(MID(BJ9, FIND("@",BJ9) + LEN("@"),3)), IF($A9="Standard", 'Custom RPE Chart'!$P$2:$AB$10, IF($A9="Squat", 'Custom RPE Chart'!$B$2:$N$10, IF($A9="Bench Press",'Custom RPE Chart'!$B$13:$N$21, IF($A9="Deadlift", 'Custom RPE Chart'!$B$24:$N$32, IF($A9="Average", 'Custom RPE Chart'!$P$13:$AB$21, "n/a"))))),VALUE(MID(BJ9, FIND("x",BJ9) + LEN("x"),2)+1),FALSE),"")</f>
        <v/>
      </c>
      <c r="BN9" s="96"/>
      <c r="BO9" s="98"/>
      <c r="BP9" s="98"/>
      <c r="BQ9" s="98"/>
      <c r="BR9" s="98"/>
      <c r="BS9" s="98"/>
      <c r="BT9" s="89"/>
      <c r="BU9" s="90"/>
      <c r="BV9" s="90"/>
      <c r="BW9" s="90"/>
      <c r="BX9" s="90"/>
      <c r="BY9" s="98"/>
      <c r="BZ9" s="98"/>
      <c r="CA9" s="98"/>
      <c r="CB9" s="98"/>
      <c r="CC9" s="98"/>
      <c r="CD9" s="98"/>
      <c r="CE9" s="98"/>
      <c r="CF9" s="98"/>
      <c r="CG9" s="98"/>
      <c r="CH9" s="89"/>
      <c r="CI9" s="90"/>
      <c r="CJ9" s="90"/>
      <c r="CK9" s="90"/>
      <c r="CL9" s="90"/>
      <c r="CM9" s="98"/>
      <c r="CN9" s="98"/>
      <c r="CO9" s="98"/>
      <c r="CP9" s="110"/>
      <c r="CQ9" s="110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</row>
    <row r="10" spans="1:218" s="112" customFormat="1" ht="18" customHeight="1">
      <c r="A10" s="100" t="s">
        <v>7</v>
      </c>
      <c r="B10" s="100" t="s">
        <v>4</v>
      </c>
      <c r="C10" s="18" t="s">
        <v>31</v>
      </c>
      <c r="D10" s="22" t="s">
        <v>49</v>
      </c>
      <c r="E10" s="107" t="s">
        <v>30</v>
      </c>
      <c r="F10" s="107" t="s">
        <v>32</v>
      </c>
      <c r="G10" s="107" t="s">
        <v>18</v>
      </c>
      <c r="H10" s="114" t="s">
        <v>33</v>
      </c>
      <c r="I10" s="20" t="s">
        <v>73</v>
      </c>
      <c r="J10" s="109">
        <f t="shared" si="5"/>
        <v>135</v>
      </c>
      <c r="K10" s="21">
        <v>2</v>
      </c>
      <c r="L10" s="108">
        <f>IFERROR(VALUE(LEFT(I10,3)) / VLOOKUP(VALUE(MID(I10, FIND("@",I10) + LEN("@"),3)), IF($A10="Standard", 'Custom RPE Chart'!$P$2:$AB$10, IF($A10="Squat", 'Custom RPE Chart'!$B$2:$N$10, IF($A10="Bench Press",'Custom RPE Chart'!$B$13:$N$21, IF($A10="Deadlift", 'Custom RPE Chart'!$B$24:$N$32, IF($A10="Average", 'Custom RPE Chart'!$P$13:$AB$21, "n/a"))))),VALUE(MID(I10, FIND("x",I10) + LEN("x"),2)+1),FALSE),"")</f>
        <v>211.6788321167883</v>
      </c>
      <c r="M10" s="4"/>
      <c r="N10" s="20"/>
      <c r="O10" s="109" t="str">
        <f t="shared" si="10"/>
        <v/>
      </c>
      <c r="P10" s="21"/>
      <c r="Q10" s="108" t="str">
        <f>IFERROR(VALUE(LEFT(N10,3)) / VLOOKUP(VALUE(MID(N10, FIND("@",N10) + LEN("@"),3)), IF($A10="Standard", 'Custom RPE Chart'!$P$2:$AB$10, IF($A10="Squat", 'Custom RPE Chart'!$B$2:$N$10, IF($A10="Bench Press",'Custom RPE Chart'!$B$13:$N$21, IF($A10="Deadlift", 'Custom RPE Chart'!$B$24:$N$32, IF($A10="Average", 'Custom RPE Chart'!$P$13:$AB$21, "n/a"))))),VALUE(MID(N10, FIND("x",N10) + LEN("x"),2)+1),FALSE),"")</f>
        <v/>
      </c>
      <c r="R10" s="4"/>
      <c r="S10" s="20"/>
      <c r="T10" s="109" t="str">
        <f t="shared" si="11"/>
        <v/>
      </c>
      <c r="U10" s="21"/>
      <c r="V10" s="108" t="str">
        <f>IFERROR(VALUE(LEFT(S10,3)) / VLOOKUP(VALUE(MID(S10, FIND("@",S10) + LEN("@"),3)), IF($A10="Standard", 'Custom RPE Chart'!$P$2:$AB$10, IF($A10="Squat", 'Custom RPE Chart'!$B$2:$N$10, IF($A10="Bench Press",'Custom RPE Chart'!$B$13:$N$21, IF($A10="Deadlift", 'Custom RPE Chart'!$B$24:$N$32, IF($A10="Average", 'Custom RPE Chart'!$P$13:$AB$21, "n/a"))))),VALUE(MID(S10, FIND("x",S10) + LEN("x"),2)+1),FALSE),"")</f>
        <v/>
      </c>
      <c r="W10" s="4"/>
      <c r="X10" s="20"/>
      <c r="Y10" s="109" t="str">
        <f t="shared" si="12"/>
        <v/>
      </c>
      <c r="Z10" s="21"/>
      <c r="AA10" s="108" t="str">
        <f>IFERROR(VALUE(LEFT(X10,3)) / VLOOKUP(VALUE(MID(X10, FIND("@",X10) + LEN("@"),3)), IF($A10="Standard", 'Custom RPE Chart'!$P$2:$AB$10, IF($A10="Squat", 'Custom RPE Chart'!$B$2:$N$10, IF($A10="Bench Press",'Custom RPE Chart'!$B$13:$N$21, IF($A10="Deadlift", 'Custom RPE Chart'!$B$24:$N$32, IF($A10="Average", 'Custom RPE Chart'!$P$13:$AB$21, "n/a"))))),VALUE(MID(X10, FIND("x",X10) + LEN("x"),2)+1),FALSE),"")</f>
        <v/>
      </c>
      <c r="AB10" s="4"/>
      <c r="AC10" s="100" t="s">
        <v>7</v>
      </c>
      <c r="AD10" s="100" t="s">
        <v>4</v>
      </c>
      <c r="AE10" s="18" t="s">
        <v>31</v>
      </c>
      <c r="AF10" s="22" t="s">
        <v>49</v>
      </c>
      <c r="AG10" s="107" t="s">
        <v>30</v>
      </c>
      <c r="AH10" s="107" t="s">
        <v>32</v>
      </c>
      <c r="AI10" s="107" t="s">
        <v>18</v>
      </c>
      <c r="AJ10" s="114" t="s">
        <v>33</v>
      </c>
      <c r="AK10" s="20"/>
      <c r="AL10" s="109" t="str">
        <f t="shared" si="13"/>
        <v/>
      </c>
      <c r="AM10" s="21"/>
      <c r="AN10" s="108" t="str">
        <f>IFERROR(VALUE(LEFT(AK10,3)) / VLOOKUP(VALUE(MID(AK10, FIND("@",AK10) + LEN("@"),3)), IF($A10="Standard", 'Custom RPE Chart'!$P$2:$AB$10, IF($A10="Squat", 'Custom RPE Chart'!$B$2:$N$10, IF($A10="Bench Press",'Custom RPE Chart'!$B$13:$N$21, IF($A10="Deadlift", 'Custom RPE Chart'!$B$24:$N$32, IF($A10="Average", 'Custom RPE Chart'!$P$13:$AB$21, "n/a"))))),VALUE(MID(AK10, FIND("x",AK10) + LEN("x"),2)+1),FALSE),"")</f>
        <v/>
      </c>
      <c r="AO10" s="4"/>
      <c r="AP10" s="20"/>
      <c r="AQ10" s="109" t="str">
        <f t="shared" si="14"/>
        <v/>
      </c>
      <c r="AR10" s="21"/>
      <c r="AS10" s="108" t="str">
        <f>IFERROR(VALUE(LEFT(AP10,3)) / VLOOKUP(VALUE(MID(AP10, FIND("@",AP10) + LEN("@"),3)), IF($A10="Standard", 'Custom RPE Chart'!$P$2:$AB$10, IF($A10="Squat", 'Custom RPE Chart'!$B$2:$N$10, IF($A10="Bench Press",'Custom RPE Chart'!$B$13:$N$21, IF($A10="Deadlift", 'Custom RPE Chart'!$B$24:$N$32, IF($A10="Average", 'Custom RPE Chart'!$P$13:$AB$21, "n/a"))))),VALUE(MID(AP10, FIND("x",AP10) + LEN("x"),2)+1),FALSE),"")</f>
        <v/>
      </c>
      <c r="AT10" s="4"/>
      <c r="AU10" s="20"/>
      <c r="AV10" s="109" t="str">
        <f t="shared" si="15"/>
        <v/>
      </c>
      <c r="AW10" s="21"/>
      <c r="AX10" s="108" t="str">
        <f>IFERROR(VALUE(LEFT(AU10,3)) / VLOOKUP(VALUE(MID(AU10, FIND("@",AU10) + LEN("@"),3)), IF($A10="Standard", 'Custom RPE Chart'!$P$2:$AB$10, IF($A10="Squat", 'Custom RPE Chart'!$B$2:$N$10, IF($A10="Bench Press",'Custom RPE Chart'!$B$13:$N$21, IF($A10="Deadlift", 'Custom RPE Chart'!$B$24:$N$32, IF($A10="Average", 'Custom RPE Chart'!$P$13:$AB$21, "n/a"))))),VALUE(MID(AU10, FIND("x",AU10) + LEN("x"),2)+1),FALSE),"")</f>
        <v/>
      </c>
      <c r="AY10" s="4"/>
      <c r="AZ10" s="20"/>
      <c r="BA10" s="109" t="str">
        <f t="shared" si="16"/>
        <v/>
      </c>
      <c r="BB10" s="21"/>
      <c r="BC10" s="108" t="str">
        <f>IFERROR(VALUE(LEFT(AZ10,3)) / VLOOKUP(VALUE(MID(AZ10, FIND("@",AZ10) + LEN("@"),3)), IF($A10="Standard", 'Custom RPE Chart'!$P$2:$AB$10, IF($A10="Squat", 'Custom RPE Chart'!$B$2:$N$10, IF($A10="Bench Press",'Custom RPE Chart'!$B$13:$N$21, IF($A10="Deadlift", 'Custom RPE Chart'!$B$24:$N$32, IF($A10="Average", 'Custom RPE Chart'!$P$13:$AB$21, "n/a"))))),VALUE(MID(AZ10, FIND("x",AZ10) + LEN("x"),2)+1),FALSE),"")</f>
        <v/>
      </c>
      <c r="BD10" s="4"/>
      <c r="BE10" s="20"/>
      <c r="BF10" s="109" t="str">
        <f t="shared" si="17"/>
        <v/>
      </c>
      <c r="BG10" s="21"/>
      <c r="BH10" s="108" t="str">
        <f>IFERROR(VALUE(LEFT(BE10,3)) / VLOOKUP(VALUE(MID(BE10, FIND("@",BE10) + LEN("@"),3)), IF($A10="Standard", 'Custom RPE Chart'!$P$2:$AB$10, IF($A10="Squat", 'Custom RPE Chart'!$B$2:$N$10, IF($A10="Bench Press",'Custom RPE Chart'!$B$13:$N$21, IF($A10="Deadlift", 'Custom RPE Chart'!$B$24:$N$32, IF($A10="Average", 'Custom RPE Chart'!$P$13:$AB$21, "n/a"))))),VALUE(MID(BE10, FIND("x",BE10) + LEN("x"),2)+1),FALSE),"")</f>
        <v/>
      </c>
      <c r="BI10" s="4"/>
      <c r="BJ10" s="20"/>
      <c r="BK10" s="109" t="str">
        <f t="shared" si="18"/>
        <v/>
      </c>
      <c r="BL10" s="21"/>
      <c r="BM10" s="108" t="str">
        <f>IFERROR(VALUE(LEFT(BJ10,3)) / VLOOKUP(VALUE(MID(BJ10, FIND("@",BJ10) + LEN("@"),3)), IF($A10="Standard", 'Custom RPE Chart'!$P$2:$AB$10, IF($A10="Squat", 'Custom RPE Chart'!$B$2:$N$10, IF($A10="Bench Press",'Custom RPE Chart'!$B$13:$N$21, IF($A10="Deadlift", 'Custom RPE Chart'!$B$24:$N$32, IF($A10="Average", 'Custom RPE Chart'!$P$13:$AB$21, "n/a"))))),VALUE(MID(BJ10, FIND("x",BJ10) + LEN("x"),2)+1),FALSE),"")</f>
        <v/>
      </c>
      <c r="BN10" s="96"/>
      <c r="BO10" s="98"/>
      <c r="BP10" s="98"/>
      <c r="BQ10" s="98"/>
      <c r="BR10" s="98"/>
      <c r="BS10" s="98"/>
      <c r="BT10" s="89"/>
      <c r="BU10" s="90"/>
      <c r="BV10" s="90"/>
      <c r="BW10" s="90"/>
      <c r="BX10" s="90"/>
      <c r="BY10" s="98"/>
      <c r="BZ10" s="98"/>
      <c r="CA10" s="98"/>
      <c r="CB10" s="98"/>
      <c r="CC10" s="98"/>
      <c r="CD10" s="98"/>
      <c r="CE10" s="98"/>
      <c r="CF10" s="98"/>
      <c r="CG10" s="98"/>
      <c r="CH10" s="89"/>
      <c r="CI10" s="90"/>
      <c r="CJ10" s="90"/>
      <c r="CK10" s="90"/>
      <c r="CL10" s="90"/>
      <c r="CM10" s="98"/>
      <c r="CN10" s="98"/>
      <c r="CO10" s="98"/>
      <c r="CP10" s="110"/>
      <c r="CQ10" s="110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</row>
    <row r="11" spans="1:218" s="112" customFormat="1" ht="18" customHeight="1">
      <c r="A11" s="100"/>
      <c r="B11" s="100" t="s">
        <v>54</v>
      </c>
      <c r="C11" s="18" t="s">
        <v>34</v>
      </c>
      <c r="D11" s="23" t="s">
        <v>61</v>
      </c>
      <c r="E11" s="113"/>
      <c r="F11" s="113"/>
      <c r="G11" s="113"/>
      <c r="H11" s="115"/>
      <c r="I11" s="20"/>
      <c r="J11" s="109" t="str">
        <f t="shared" si="5"/>
        <v/>
      </c>
      <c r="K11" s="21"/>
      <c r="L11" s="108" t="str">
        <f>IFERROR(VALUE(LEFT(I11,3)) / VLOOKUP(VALUE(MID(I11, FIND("@",I11) + LEN("@"),3)), IF($A11="Standard", 'Custom RPE Chart'!$P$2:$AB$10, IF($A11="Squat", 'Custom RPE Chart'!$B$2:$N$10, IF($A11="Bench Press",'Custom RPE Chart'!$B$13:$N$21, IF($A11="Deadlift", 'Custom RPE Chart'!$B$24:$N$32, IF($A11="Average", 'Custom RPE Chart'!$P$13:$AB$21, "n/a"))))),VALUE(MID(I11, FIND("x",I11) + LEN("x"),2)+1),FALSE),"")</f>
        <v/>
      </c>
      <c r="M11" s="4"/>
      <c r="N11" s="20"/>
      <c r="O11" s="109" t="str">
        <f t="shared" si="10"/>
        <v/>
      </c>
      <c r="P11" s="21"/>
      <c r="Q11" s="108" t="str">
        <f>IFERROR(VALUE(LEFT(N11,3)) / VLOOKUP(VALUE(MID(N11, FIND("@",N11) + LEN("@"),3)), IF($A11="Standard", 'Custom RPE Chart'!$P$2:$AB$10, IF($A11="Squat", 'Custom RPE Chart'!$B$2:$N$10, IF($A11="Bench Press",'Custom RPE Chart'!$B$13:$N$21, IF($A11="Deadlift", 'Custom RPE Chart'!$B$24:$N$32, IF($A11="Average", 'Custom RPE Chart'!$P$13:$AB$21, "n/a"))))),VALUE(MID(N11, FIND("x",N11) + LEN("x"),2)+1),FALSE),"")</f>
        <v/>
      </c>
      <c r="R11" s="4"/>
      <c r="S11" s="20"/>
      <c r="T11" s="109" t="str">
        <f t="shared" si="11"/>
        <v/>
      </c>
      <c r="U11" s="21"/>
      <c r="V11" s="108" t="str">
        <f>IFERROR(VALUE(LEFT(S11,3)) / VLOOKUP(VALUE(MID(S11, FIND("@",S11) + LEN("@"),3)), IF($A11="Standard", 'Custom RPE Chart'!$P$2:$AB$10, IF($A11="Squat", 'Custom RPE Chart'!$B$2:$N$10, IF($A11="Bench Press",'Custom RPE Chart'!$B$13:$N$21, IF($A11="Deadlift", 'Custom RPE Chart'!$B$24:$N$32, IF($A11="Average", 'Custom RPE Chart'!$P$13:$AB$21, "n/a"))))),VALUE(MID(S11, FIND("x",S11) + LEN("x"),2)+1),FALSE),"")</f>
        <v/>
      </c>
      <c r="W11" s="4"/>
      <c r="X11" s="20"/>
      <c r="Y11" s="109" t="str">
        <f t="shared" si="12"/>
        <v/>
      </c>
      <c r="Z11" s="21"/>
      <c r="AA11" s="108" t="str">
        <f>IFERROR(VALUE(LEFT(X11,3)) / VLOOKUP(VALUE(MID(X11, FIND("@",X11) + LEN("@"),3)), IF($A11="Standard", 'Custom RPE Chart'!$P$2:$AB$10, IF($A11="Squat", 'Custom RPE Chart'!$B$2:$N$10, IF($A11="Bench Press",'Custom RPE Chart'!$B$13:$N$21, IF($A11="Deadlift", 'Custom RPE Chart'!$B$24:$N$32, IF($A11="Average", 'Custom RPE Chart'!$P$13:$AB$21, "n/a"))))),VALUE(MID(X11, FIND("x",X11) + LEN("x"),2)+1),FALSE),"")</f>
        <v/>
      </c>
      <c r="AB11" s="4"/>
      <c r="AC11" s="100"/>
      <c r="AD11" s="100" t="s">
        <v>54</v>
      </c>
      <c r="AE11" s="18" t="s">
        <v>34</v>
      </c>
      <c r="AF11" s="23" t="s">
        <v>61</v>
      </c>
      <c r="AG11" s="113"/>
      <c r="AH11" s="113"/>
      <c r="AI11" s="113"/>
      <c r="AJ11" s="115"/>
      <c r="AK11" s="20"/>
      <c r="AL11" s="109" t="str">
        <f t="shared" si="13"/>
        <v/>
      </c>
      <c r="AM11" s="21"/>
      <c r="AN11" s="108" t="str">
        <f>IFERROR(VALUE(LEFT(AK11,3)) / VLOOKUP(VALUE(MID(AK11, FIND("@",AK11) + LEN("@"),3)), IF($A11="Standard", 'Custom RPE Chart'!$P$2:$AB$10, IF($A11="Squat", 'Custom RPE Chart'!$B$2:$N$10, IF($A11="Bench Press",'Custom RPE Chart'!$B$13:$N$21, IF($A11="Deadlift", 'Custom RPE Chart'!$B$24:$N$32, IF($A11="Average", 'Custom RPE Chart'!$P$13:$AB$21, "n/a"))))),VALUE(MID(AK11, FIND("x",AK11) + LEN("x"),2)+1),FALSE),"")</f>
        <v/>
      </c>
      <c r="AO11" s="4"/>
      <c r="AP11" s="20"/>
      <c r="AQ11" s="109" t="str">
        <f t="shared" si="14"/>
        <v/>
      </c>
      <c r="AR11" s="21"/>
      <c r="AS11" s="108" t="str">
        <f>IFERROR(VALUE(LEFT(AP11,3)) / VLOOKUP(VALUE(MID(AP11, FIND("@",AP11) + LEN("@"),3)), IF($A11="Standard", 'Custom RPE Chart'!$P$2:$AB$10, IF($A11="Squat", 'Custom RPE Chart'!$B$2:$N$10, IF($A11="Bench Press",'Custom RPE Chart'!$B$13:$N$21, IF($A11="Deadlift", 'Custom RPE Chart'!$B$24:$N$32, IF($A11="Average", 'Custom RPE Chart'!$P$13:$AB$21, "n/a"))))),VALUE(MID(AP11, FIND("x",AP11) + LEN("x"),2)+1),FALSE),"")</f>
        <v/>
      </c>
      <c r="AT11" s="4"/>
      <c r="AU11" s="20"/>
      <c r="AV11" s="109" t="str">
        <f t="shared" si="15"/>
        <v/>
      </c>
      <c r="AW11" s="21"/>
      <c r="AX11" s="108" t="str">
        <f>IFERROR(VALUE(LEFT(AU11,3)) / VLOOKUP(VALUE(MID(AU11, FIND("@",AU11) + LEN("@"),3)), IF($A11="Standard", 'Custom RPE Chart'!$P$2:$AB$10, IF($A11="Squat", 'Custom RPE Chart'!$B$2:$N$10, IF($A11="Bench Press",'Custom RPE Chart'!$B$13:$N$21, IF($A11="Deadlift", 'Custom RPE Chart'!$B$24:$N$32, IF($A11="Average", 'Custom RPE Chart'!$P$13:$AB$21, "n/a"))))),VALUE(MID(AU11, FIND("x",AU11) + LEN("x"),2)+1),FALSE),"")</f>
        <v/>
      </c>
      <c r="AY11" s="4"/>
      <c r="AZ11" s="20"/>
      <c r="BA11" s="109" t="str">
        <f t="shared" si="16"/>
        <v/>
      </c>
      <c r="BB11" s="21"/>
      <c r="BC11" s="108" t="str">
        <f>IFERROR(VALUE(LEFT(AZ11,3)) / VLOOKUP(VALUE(MID(AZ11, FIND("@",AZ11) + LEN("@"),3)), IF($A11="Standard", 'Custom RPE Chart'!$P$2:$AB$10, IF($A11="Squat", 'Custom RPE Chart'!$B$2:$N$10, IF($A11="Bench Press",'Custom RPE Chart'!$B$13:$N$21, IF($A11="Deadlift", 'Custom RPE Chart'!$B$24:$N$32, IF($A11="Average", 'Custom RPE Chart'!$P$13:$AB$21, "n/a"))))),VALUE(MID(AZ11, FIND("x",AZ11) + LEN("x"),2)+1),FALSE),"")</f>
        <v/>
      </c>
      <c r="BD11" s="4"/>
      <c r="BE11" s="20"/>
      <c r="BF11" s="109" t="str">
        <f t="shared" si="17"/>
        <v/>
      </c>
      <c r="BG11" s="21"/>
      <c r="BH11" s="108" t="str">
        <f>IFERROR(VALUE(LEFT(BE11,3)) / VLOOKUP(VALUE(MID(BE11, FIND("@",BE11) + LEN("@"),3)), IF($A11="Standard", 'Custom RPE Chart'!$P$2:$AB$10, IF($A11="Squat", 'Custom RPE Chart'!$B$2:$N$10, IF($A11="Bench Press",'Custom RPE Chart'!$B$13:$N$21, IF($A11="Deadlift", 'Custom RPE Chart'!$B$24:$N$32, IF($A11="Average", 'Custom RPE Chart'!$P$13:$AB$21, "n/a"))))),VALUE(MID(BE11, FIND("x",BE11) + LEN("x"),2)+1),FALSE),"")</f>
        <v/>
      </c>
      <c r="BI11" s="4"/>
      <c r="BJ11" s="20"/>
      <c r="BK11" s="109" t="str">
        <f t="shared" si="18"/>
        <v/>
      </c>
      <c r="BL11" s="21"/>
      <c r="BM11" s="108" t="str">
        <f>IFERROR(VALUE(LEFT(BJ11,3)) / VLOOKUP(VALUE(MID(BJ11, FIND("@",BJ11) + LEN("@"),3)), IF($A11="Standard", 'Custom RPE Chart'!$P$2:$AB$10, IF($A11="Squat", 'Custom RPE Chart'!$B$2:$N$10, IF($A11="Bench Press",'Custom RPE Chart'!$B$13:$N$21, IF($A11="Deadlift", 'Custom RPE Chart'!$B$24:$N$32, IF($A11="Average", 'Custom RPE Chart'!$P$13:$AB$21, "n/a"))))),VALUE(MID(BJ11, FIND("x",BJ11) + LEN("x"),2)+1),FALSE),"")</f>
        <v/>
      </c>
      <c r="BN11" s="96"/>
      <c r="BO11" s="98"/>
      <c r="BP11" s="98"/>
      <c r="BQ11" s="98"/>
      <c r="BR11" s="98"/>
      <c r="BS11" s="98"/>
      <c r="BT11" s="89"/>
      <c r="BU11" s="90"/>
      <c r="BV11" s="90"/>
      <c r="BW11" s="90"/>
      <c r="BX11" s="90"/>
      <c r="BY11" s="98"/>
      <c r="BZ11" s="98"/>
      <c r="CA11" s="98"/>
      <c r="CB11" s="98"/>
      <c r="CC11" s="98"/>
      <c r="CD11" s="98"/>
      <c r="CE11" s="98"/>
      <c r="CF11" s="98"/>
      <c r="CG11" s="98"/>
      <c r="CH11" s="89"/>
      <c r="CI11" s="90"/>
      <c r="CJ11" s="90"/>
      <c r="CK11" s="90"/>
      <c r="CL11" s="90"/>
      <c r="CM11" s="98"/>
      <c r="CN11" s="98"/>
      <c r="CO11" s="98"/>
      <c r="CP11" s="110"/>
      <c r="CQ11" s="110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</row>
    <row r="12" spans="1:218" s="85" customFormat="1" ht="18" customHeight="1">
      <c r="A12" s="57"/>
      <c r="B12" s="57"/>
      <c r="C12" s="58"/>
      <c r="D12" s="57" t="s">
        <v>35</v>
      </c>
      <c r="E12" s="60" t="s">
        <v>14</v>
      </c>
      <c r="F12" s="60" t="s">
        <v>3</v>
      </c>
      <c r="G12" s="59" t="s">
        <v>51</v>
      </c>
      <c r="H12" s="59" t="s">
        <v>50</v>
      </c>
      <c r="I12" s="64" t="s">
        <v>20</v>
      </c>
      <c r="J12" s="64" t="s">
        <v>56</v>
      </c>
      <c r="K12" s="64" t="s">
        <v>85</v>
      </c>
      <c r="L12" s="64" t="s">
        <v>52</v>
      </c>
      <c r="M12" s="1" t="s">
        <v>21</v>
      </c>
      <c r="N12" s="64" t="s">
        <v>20</v>
      </c>
      <c r="O12" s="64" t="s">
        <v>56</v>
      </c>
      <c r="P12" s="64" t="s">
        <v>85</v>
      </c>
      <c r="Q12" s="64" t="s">
        <v>52</v>
      </c>
      <c r="R12" s="1" t="s">
        <v>21</v>
      </c>
      <c r="S12" s="64" t="s">
        <v>20</v>
      </c>
      <c r="T12" s="64" t="s">
        <v>56</v>
      </c>
      <c r="U12" s="64" t="s">
        <v>85</v>
      </c>
      <c r="V12" s="64" t="s">
        <v>52</v>
      </c>
      <c r="W12" s="1" t="s">
        <v>21</v>
      </c>
      <c r="X12" s="64" t="s">
        <v>20</v>
      </c>
      <c r="Y12" s="64" t="s">
        <v>56</v>
      </c>
      <c r="Z12" s="64" t="s">
        <v>85</v>
      </c>
      <c r="AA12" s="64" t="s">
        <v>52</v>
      </c>
      <c r="AB12" s="1" t="s">
        <v>21</v>
      </c>
      <c r="AC12" s="57"/>
      <c r="AD12" s="57"/>
      <c r="AE12" s="58"/>
      <c r="AF12" s="57" t="s">
        <v>35</v>
      </c>
      <c r="AG12" s="60" t="s">
        <v>14</v>
      </c>
      <c r="AH12" s="60" t="s">
        <v>3</v>
      </c>
      <c r="AI12" s="59" t="s">
        <v>51</v>
      </c>
      <c r="AJ12" s="59" t="s">
        <v>50</v>
      </c>
      <c r="AK12" s="64" t="s">
        <v>20</v>
      </c>
      <c r="AL12" s="64" t="s">
        <v>56</v>
      </c>
      <c r="AM12" s="64" t="s">
        <v>85</v>
      </c>
      <c r="AN12" s="64" t="s">
        <v>52</v>
      </c>
      <c r="AO12" s="1" t="s">
        <v>21</v>
      </c>
      <c r="AP12" s="64" t="s">
        <v>20</v>
      </c>
      <c r="AQ12" s="64" t="s">
        <v>56</v>
      </c>
      <c r="AR12" s="64" t="s">
        <v>85</v>
      </c>
      <c r="AS12" s="64" t="s">
        <v>52</v>
      </c>
      <c r="AT12" s="1" t="s">
        <v>21</v>
      </c>
      <c r="AU12" s="64" t="s">
        <v>20</v>
      </c>
      <c r="AV12" s="64" t="s">
        <v>56</v>
      </c>
      <c r="AW12" s="64" t="s">
        <v>85</v>
      </c>
      <c r="AX12" s="64" t="s">
        <v>52</v>
      </c>
      <c r="AY12" s="1" t="s">
        <v>21</v>
      </c>
      <c r="AZ12" s="64" t="s">
        <v>20</v>
      </c>
      <c r="BA12" s="64" t="s">
        <v>56</v>
      </c>
      <c r="BB12" s="64" t="s">
        <v>85</v>
      </c>
      <c r="BC12" s="64" t="s">
        <v>52</v>
      </c>
      <c r="BD12" s="1" t="s">
        <v>21</v>
      </c>
      <c r="BE12" s="64" t="s">
        <v>20</v>
      </c>
      <c r="BF12" s="64" t="s">
        <v>56</v>
      </c>
      <c r="BG12" s="64" t="s">
        <v>85</v>
      </c>
      <c r="BH12" s="64" t="s">
        <v>52</v>
      </c>
      <c r="BI12" s="1" t="s">
        <v>21</v>
      </c>
      <c r="BJ12" s="64" t="s">
        <v>20</v>
      </c>
      <c r="BK12" s="64" t="s">
        <v>56</v>
      </c>
      <c r="BL12" s="64" t="s">
        <v>85</v>
      </c>
      <c r="BM12" s="64" t="s">
        <v>52</v>
      </c>
      <c r="BN12" s="64" t="s">
        <v>21</v>
      </c>
      <c r="BO12" s="91"/>
      <c r="BP12" s="91"/>
      <c r="BQ12" s="91"/>
      <c r="BR12" s="91"/>
      <c r="BS12" s="91"/>
      <c r="BT12" s="91"/>
      <c r="BU12" s="90"/>
      <c r="BV12" s="90"/>
      <c r="BW12" s="92"/>
      <c r="BX12" s="92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0"/>
      <c r="CJ12" s="90"/>
      <c r="CK12" s="92"/>
      <c r="CL12" s="92"/>
      <c r="CM12" s="91"/>
      <c r="CN12" s="91"/>
      <c r="CO12" s="91"/>
      <c r="CP12" s="92"/>
      <c r="CQ12" s="92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</row>
    <row r="13" spans="1:218" s="112" customFormat="1" ht="18" customHeight="1">
      <c r="A13" s="100" t="s">
        <v>7</v>
      </c>
      <c r="B13" s="100" t="s">
        <v>5</v>
      </c>
      <c r="C13" s="18" t="s">
        <v>36</v>
      </c>
      <c r="D13" s="19" t="s">
        <v>5</v>
      </c>
      <c r="E13" s="107">
        <v>5</v>
      </c>
      <c r="F13" s="107" t="s">
        <v>30</v>
      </c>
      <c r="G13" s="107">
        <v>3</v>
      </c>
      <c r="H13" s="114" t="s">
        <v>18</v>
      </c>
      <c r="I13" s="20" t="s">
        <v>80</v>
      </c>
      <c r="J13" s="109">
        <f t="shared" si="5"/>
        <v>425</v>
      </c>
      <c r="K13" s="21">
        <v>1</v>
      </c>
      <c r="L13" s="108">
        <f>IFERROR(VALUE(LEFT(I13,3)) / VLOOKUP(VALUE(MID(I13, FIND("@",I13) + LEN("@"),3)), IF($A13="Standard", 'Custom RPE Chart'!$P$2:$AB$10, IF($A13="Squat", 'Custom RPE Chart'!$B$2:$N$10, IF($A13="Bench Press",'Custom RPE Chart'!$B$13:$N$21, IF($A13="Deadlift", 'Custom RPE Chart'!$B$24:$N$32, IF($A13="Average", 'Custom RPE Chart'!$P$13:$AB$21, "n/a"))))),VALUE(MID(I13, FIND("x",I13) + LEN("x"),2)+1),FALSE),"")</f>
        <v>595.94594594594594</v>
      </c>
      <c r="M13" s="4"/>
      <c r="N13" s="20"/>
      <c r="O13" s="109" t="str">
        <f t="shared" ref="O13:O16" si="19">IFERROR(FLOOR(VALUE(LEFT(N13,3))*((100-$G13)/100),5),"")</f>
        <v/>
      </c>
      <c r="P13" s="21"/>
      <c r="Q13" s="108" t="str">
        <f>IFERROR(VALUE(LEFT(N13,3)) / VLOOKUP(VALUE(MID(N13, FIND("@",N13) + LEN("@"),3)), IF($A13="Standard", 'Custom RPE Chart'!$P$2:$AB$10, IF($A13="Squat", 'Custom RPE Chart'!$B$2:$N$10, IF($A13="Bench Press",'Custom RPE Chart'!$B$13:$N$21, IF($A13="Deadlift", 'Custom RPE Chart'!$B$24:$N$32, IF($A13="Average", 'Custom RPE Chart'!$P$13:$AB$21, "n/a"))))),VALUE(MID(N13, FIND("x",N13) + LEN("x"),2)+1),FALSE),"")</f>
        <v/>
      </c>
      <c r="R13" s="4"/>
      <c r="S13" s="20"/>
      <c r="T13" s="109" t="str">
        <f t="shared" ref="T13:T16" si="20">IFERROR(FLOOR(VALUE(LEFT(S13,3))*((100-$G13)/100),5),"")</f>
        <v/>
      </c>
      <c r="U13" s="21"/>
      <c r="V13" s="108" t="str">
        <f>IFERROR(VALUE(LEFT(S13,3)) / VLOOKUP(VALUE(MID(S13, FIND("@",S13) + LEN("@"),3)), IF($A13="Standard", 'Custom RPE Chart'!$P$2:$AB$10, IF($A13="Squat", 'Custom RPE Chart'!$B$2:$N$10, IF($A13="Bench Press",'Custom RPE Chart'!$B$13:$N$21, IF($A13="Deadlift", 'Custom RPE Chart'!$B$24:$N$32, IF($A13="Average", 'Custom RPE Chart'!$P$13:$AB$21, "n/a"))))),VALUE(MID(S13, FIND("x",S13) + LEN("x"),2)+1),FALSE),"")</f>
        <v/>
      </c>
      <c r="W13" s="4"/>
      <c r="X13" s="20"/>
      <c r="Y13" s="109" t="str">
        <f t="shared" ref="Y13:Y16" si="21">IFERROR(FLOOR(VALUE(LEFT(X13,3))*((100-$G13)/100),5),"")</f>
        <v/>
      </c>
      <c r="Z13" s="21"/>
      <c r="AA13" s="108" t="str">
        <f>IFERROR(VALUE(LEFT(X13,3)) / VLOOKUP(VALUE(MID(X13, FIND("@",X13) + LEN("@"),3)), IF($A13="Standard", 'Custom RPE Chart'!$P$2:$AB$10, IF($A13="Squat", 'Custom RPE Chart'!$B$2:$N$10, IF($A13="Bench Press",'Custom RPE Chart'!$B$13:$N$21, IF($A13="Deadlift", 'Custom RPE Chart'!$B$24:$N$32, IF($A13="Average", 'Custom RPE Chart'!$P$13:$AB$21, "n/a"))))),VALUE(MID(X13, FIND("x",X13) + LEN("x"),2)+1),FALSE),"")</f>
        <v/>
      </c>
      <c r="AB13" s="4"/>
      <c r="AC13" s="100" t="s">
        <v>7</v>
      </c>
      <c r="AD13" s="100" t="s">
        <v>5</v>
      </c>
      <c r="AE13" s="18" t="s">
        <v>36</v>
      </c>
      <c r="AF13" s="19" t="s">
        <v>5</v>
      </c>
      <c r="AG13" s="107">
        <v>5</v>
      </c>
      <c r="AH13" s="107" t="s">
        <v>30</v>
      </c>
      <c r="AI13" s="107">
        <v>3</v>
      </c>
      <c r="AJ13" s="114" t="s">
        <v>18</v>
      </c>
      <c r="AK13" s="20"/>
      <c r="AL13" s="109" t="str">
        <f t="shared" ref="AL13:AL16" si="22">IFERROR(FLOOR(VALUE(LEFT(AK13,3))*((100-$G13)/100),5),"")</f>
        <v/>
      </c>
      <c r="AM13" s="21"/>
      <c r="AN13" s="108" t="str">
        <f>IFERROR(VALUE(LEFT(AK13,3)) / VLOOKUP(VALUE(MID(AK13, FIND("@",AK13) + LEN("@"),3)), IF($A13="Standard", 'Custom RPE Chart'!$P$2:$AB$10, IF($A13="Squat", 'Custom RPE Chart'!$B$2:$N$10, IF($A13="Bench Press",'Custom RPE Chart'!$B$13:$N$21, IF($A13="Deadlift", 'Custom RPE Chart'!$B$24:$N$32, IF($A13="Average", 'Custom RPE Chart'!$P$13:$AB$21, "n/a"))))),VALUE(MID(AK13, FIND("x",AK13) + LEN("x"),2)+1),FALSE),"")</f>
        <v/>
      </c>
      <c r="AO13" s="4"/>
      <c r="AP13" s="20"/>
      <c r="AQ13" s="109" t="str">
        <f t="shared" ref="AQ13:AQ16" si="23">IFERROR(FLOOR(VALUE(LEFT(AP13,3))*((100-$G13)/100),5),"")</f>
        <v/>
      </c>
      <c r="AR13" s="21"/>
      <c r="AS13" s="108" t="str">
        <f>IFERROR(VALUE(LEFT(AP13,3)) / VLOOKUP(VALUE(MID(AP13, FIND("@",AP13) + LEN("@"),3)), IF($A13="Standard", 'Custom RPE Chart'!$P$2:$AB$10, IF($A13="Squat", 'Custom RPE Chart'!$B$2:$N$10, IF($A13="Bench Press",'Custom RPE Chart'!$B$13:$N$21, IF($A13="Deadlift", 'Custom RPE Chart'!$B$24:$N$32, IF($A13="Average", 'Custom RPE Chart'!$P$13:$AB$21, "n/a"))))),VALUE(MID(AP13, FIND("x",AP13) + LEN("x"),2)+1),FALSE),"")</f>
        <v/>
      </c>
      <c r="AT13" s="4"/>
      <c r="AU13" s="20"/>
      <c r="AV13" s="109" t="str">
        <f t="shared" ref="AV13:AV16" si="24">IFERROR(FLOOR(VALUE(LEFT(AU13,3))*((100-$G13)/100),5),"")</f>
        <v/>
      </c>
      <c r="AW13" s="21"/>
      <c r="AX13" s="108" t="str">
        <f>IFERROR(VALUE(LEFT(AU13,3)) / VLOOKUP(VALUE(MID(AU13, FIND("@",AU13) + LEN("@"),3)), IF($A13="Standard", 'Custom RPE Chart'!$P$2:$AB$10, IF($A13="Squat", 'Custom RPE Chart'!$B$2:$N$10, IF($A13="Bench Press",'Custom RPE Chart'!$B$13:$N$21, IF($A13="Deadlift", 'Custom RPE Chart'!$B$24:$N$32, IF($A13="Average", 'Custom RPE Chart'!$P$13:$AB$21, "n/a"))))),VALUE(MID(AU13, FIND("x",AU13) + LEN("x"),2)+1),FALSE),"")</f>
        <v/>
      </c>
      <c r="AY13" s="4"/>
      <c r="AZ13" s="20"/>
      <c r="BA13" s="109" t="str">
        <f t="shared" ref="BA13:BA16" si="25">IFERROR(FLOOR(VALUE(LEFT(AZ13,3))*((100-$G13)/100),5),"")</f>
        <v/>
      </c>
      <c r="BB13" s="21"/>
      <c r="BC13" s="108" t="str">
        <f>IFERROR(VALUE(LEFT(AZ13,3)) / VLOOKUP(VALUE(MID(AZ13, FIND("@",AZ13) + LEN("@"),3)), IF($A13="Standard", 'Custom RPE Chart'!$P$2:$AB$10, IF($A13="Squat", 'Custom RPE Chart'!$B$2:$N$10, IF($A13="Bench Press",'Custom RPE Chart'!$B$13:$N$21, IF($A13="Deadlift", 'Custom RPE Chart'!$B$24:$N$32, IF($A13="Average", 'Custom RPE Chart'!$P$13:$AB$21, "n/a"))))),VALUE(MID(AZ13, FIND("x",AZ13) + LEN("x"),2)+1),FALSE),"")</f>
        <v/>
      </c>
      <c r="BD13" s="4"/>
      <c r="BE13" s="20"/>
      <c r="BF13" s="109" t="str">
        <f t="shared" ref="BF13:BF16" si="26">IFERROR(FLOOR(VALUE(LEFT(BE13,3))*((100-$G13)/100),5),"")</f>
        <v/>
      </c>
      <c r="BG13" s="21"/>
      <c r="BH13" s="108" t="str">
        <f>IFERROR(VALUE(LEFT(BE13,3)) / VLOOKUP(VALUE(MID(BE13, FIND("@",BE13) + LEN("@"),3)), IF($A13="Standard", 'Custom RPE Chart'!$P$2:$AB$10, IF($A13="Squat", 'Custom RPE Chart'!$B$2:$N$10, IF($A13="Bench Press",'Custom RPE Chart'!$B$13:$N$21, IF($A13="Deadlift", 'Custom RPE Chart'!$B$24:$N$32, IF($A13="Average", 'Custom RPE Chart'!$P$13:$AB$21, "n/a"))))),VALUE(MID(BE13, FIND("x",BE13) + LEN("x"),2)+1),FALSE),"")</f>
        <v/>
      </c>
      <c r="BI13" s="4"/>
      <c r="BJ13" s="20"/>
      <c r="BK13" s="109" t="str">
        <f t="shared" ref="BK13:BK16" si="27">IFERROR(FLOOR(VALUE(LEFT(BJ13,3))*((100-$G13)/100),5),"")</f>
        <v/>
      </c>
      <c r="BL13" s="21"/>
      <c r="BM13" s="108" t="str">
        <f>IFERROR(VALUE(LEFT(BJ13,3)) / VLOOKUP(VALUE(MID(BJ13, FIND("@",BJ13) + LEN("@"),3)), IF($A13="Standard", 'Custom RPE Chart'!$P$2:$AB$10, IF($A13="Squat", 'Custom RPE Chart'!$B$2:$N$10, IF($A13="Bench Press",'Custom RPE Chart'!$B$13:$N$21, IF($A13="Deadlift", 'Custom RPE Chart'!$B$24:$N$32, IF($A13="Average", 'Custom RPE Chart'!$P$13:$AB$21, "n/a"))))),VALUE(MID(BJ13, FIND("x",BJ13) + LEN("x"),2)+1),FALSE),"")</f>
        <v/>
      </c>
      <c r="BN13" s="96"/>
      <c r="BO13" s="98"/>
      <c r="BP13" s="98"/>
      <c r="BQ13" s="98"/>
      <c r="BR13" s="98"/>
      <c r="BS13" s="98"/>
      <c r="BT13" s="89"/>
      <c r="BU13" s="90"/>
      <c r="BV13" s="90"/>
      <c r="BW13" s="90"/>
      <c r="BX13" s="90"/>
      <c r="BY13" s="98"/>
      <c r="BZ13" s="98"/>
      <c r="CA13" s="98"/>
      <c r="CB13" s="98"/>
      <c r="CC13" s="98"/>
      <c r="CD13" s="98"/>
      <c r="CE13" s="98"/>
      <c r="CF13" s="98"/>
      <c r="CG13" s="98"/>
      <c r="CH13" s="89"/>
      <c r="CI13" s="90"/>
      <c r="CJ13" s="90"/>
      <c r="CK13" s="90"/>
      <c r="CL13" s="90"/>
      <c r="CM13" s="98"/>
      <c r="CN13" s="98"/>
      <c r="CO13" s="98"/>
      <c r="CP13" s="110"/>
      <c r="CQ13" s="110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</row>
    <row r="14" spans="1:218" s="112" customFormat="1" ht="18" customHeight="1">
      <c r="A14" s="100" t="s">
        <v>7</v>
      </c>
      <c r="B14" s="100" t="s">
        <v>1</v>
      </c>
      <c r="C14" s="18" t="s">
        <v>37</v>
      </c>
      <c r="D14" s="23" t="s">
        <v>67</v>
      </c>
      <c r="E14" s="113" t="s">
        <v>18</v>
      </c>
      <c r="F14" s="113" t="s">
        <v>32</v>
      </c>
      <c r="G14" s="113" t="s">
        <v>18</v>
      </c>
      <c r="H14" s="115" t="s">
        <v>33</v>
      </c>
      <c r="I14" s="20" t="s">
        <v>81</v>
      </c>
      <c r="J14" s="109">
        <f t="shared" si="5"/>
        <v>355</v>
      </c>
      <c r="K14" s="21">
        <v>4</v>
      </c>
      <c r="L14" s="108">
        <f>IFERROR(VALUE(LEFT(I14,3)) / VLOOKUP(VALUE(MID(I14, FIND("@",I14) + LEN("@"),3)), IF($A14="Standard", 'Custom RPE Chart'!$P$2:$AB$10, IF($A14="Squat", 'Custom RPE Chart'!$B$2:$N$10, IF($A14="Bench Press",'Custom RPE Chart'!$B$13:$N$21, IF($A14="Deadlift", 'Custom RPE Chart'!$B$24:$N$32, IF($A14="Average", 'Custom RPE Chart'!$P$13:$AB$21, "n/a"))))),VALUE(MID(I14, FIND("x",I14) + LEN("x"),2)+1),FALSE),"")</f>
        <v>488.31168831168833</v>
      </c>
      <c r="M14" s="4"/>
      <c r="N14" s="20"/>
      <c r="O14" s="109" t="str">
        <f t="shared" si="19"/>
        <v/>
      </c>
      <c r="P14" s="21"/>
      <c r="Q14" s="108" t="str">
        <f>IFERROR(VALUE(LEFT(N14,3)) / VLOOKUP(VALUE(MID(N14, FIND("@",N14) + LEN("@"),3)), IF($A14="Standard", 'Custom RPE Chart'!$P$2:$AB$10, IF($A14="Squat", 'Custom RPE Chart'!$B$2:$N$10, IF($A14="Bench Press",'Custom RPE Chart'!$B$13:$N$21, IF($A14="Deadlift", 'Custom RPE Chart'!$B$24:$N$32, IF($A14="Average", 'Custom RPE Chart'!$P$13:$AB$21, "n/a"))))),VALUE(MID(N14, FIND("x",N14) + LEN("x"),2)+1),FALSE),"")</f>
        <v/>
      </c>
      <c r="R14" s="4"/>
      <c r="S14" s="20"/>
      <c r="T14" s="109" t="str">
        <f t="shared" si="20"/>
        <v/>
      </c>
      <c r="U14" s="21"/>
      <c r="V14" s="108" t="str">
        <f>IFERROR(VALUE(LEFT(S14,3)) / VLOOKUP(VALUE(MID(S14, FIND("@",S14) + LEN("@"),3)), IF($A14="Standard", 'Custom RPE Chart'!$P$2:$AB$10, IF($A14="Squat", 'Custom RPE Chart'!$B$2:$N$10, IF($A14="Bench Press",'Custom RPE Chart'!$B$13:$N$21, IF($A14="Deadlift", 'Custom RPE Chart'!$B$24:$N$32, IF($A14="Average", 'Custom RPE Chart'!$P$13:$AB$21, "n/a"))))),VALUE(MID(S14, FIND("x",S14) + LEN("x"),2)+1),FALSE),"")</f>
        <v/>
      </c>
      <c r="W14" s="4"/>
      <c r="X14" s="20"/>
      <c r="Y14" s="109" t="str">
        <f t="shared" si="21"/>
        <v/>
      </c>
      <c r="Z14" s="21"/>
      <c r="AA14" s="108" t="str">
        <f>IFERROR(VALUE(LEFT(X14,3)) / VLOOKUP(VALUE(MID(X14, FIND("@",X14) + LEN("@"),3)), IF($A14="Standard", 'Custom RPE Chart'!$P$2:$AB$10, IF($A14="Squat", 'Custom RPE Chart'!$B$2:$N$10, IF($A14="Bench Press",'Custom RPE Chart'!$B$13:$N$21, IF($A14="Deadlift", 'Custom RPE Chart'!$B$24:$N$32, IF($A14="Average", 'Custom RPE Chart'!$P$13:$AB$21, "n/a"))))),VALUE(MID(X14, FIND("x",X14) + LEN("x"),2)+1),FALSE),"")</f>
        <v/>
      </c>
      <c r="AB14" s="4"/>
      <c r="AC14" s="100" t="s">
        <v>7</v>
      </c>
      <c r="AD14" s="100" t="s">
        <v>1</v>
      </c>
      <c r="AE14" s="18" t="s">
        <v>37</v>
      </c>
      <c r="AF14" s="23" t="s">
        <v>67</v>
      </c>
      <c r="AG14" s="113" t="s">
        <v>18</v>
      </c>
      <c r="AH14" s="113" t="s">
        <v>32</v>
      </c>
      <c r="AI14" s="113" t="s">
        <v>18</v>
      </c>
      <c r="AJ14" s="115" t="s">
        <v>33</v>
      </c>
      <c r="AK14" s="20"/>
      <c r="AL14" s="109" t="str">
        <f t="shared" si="22"/>
        <v/>
      </c>
      <c r="AM14" s="21"/>
      <c r="AN14" s="108" t="str">
        <f>IFERROR(VALUE(LEFT(AK14,3)) / VLOOKUP(VALUE(MID(AK14, FIND("@",AK14) + LEN("@"),3)), IF($A14="Standard", 'Custom RPE Chart'!$P$2:$AB$10, IF($A14="Squat", 'Custom RPE Chart'!$B$2:$N$10, IF($A14="Bench Press",'Custom RPE Chart'!$B$13:$N$21, IF($A14="Deadlift", 'Custom RPE Chart'!$B$24:$N$32, IF($A14="Average", 'Custom RPE Chart'!$P$13:$AB$21, "n/a"))))),VALUE(MID(AK14, FIND("x",AK14) + LEN("x"),2)+1),FALSE),"")</f>
        <v/>
      </c>
      <c r="AO14" s="4"/>
      <c r="AP14" s="20"/>
      <c r="AQ14" s="109" t="str">
        <f t="shared" si="23"/>
        <v/>
      </c>
      <c r="AR14" s="21"/>
      <c r="AS14" s="108" t="str">
        <f>IFERROR(VALUE(LEFT(AP14,3)) / VLOOKUP(VALUE(MID(AP14, FIND("@",AP14) + LEN("@"),3)), IF($A14="Standard", 'Custom RPE Chart'!$P$2:$AB$10, IF($A14="Squat", 'Custom RPE Chart'!$B$2:$N$10, IF($A14="Bench Press",'Custom RPE Chart'!$B$13:$N$21, IF($A14="Deadlift", 'Custom RPE Chart'!$B$24:$N$32, IF($A14="Average", 'Custom RPE Chart'!$P$13:$AB$21, "n/a"))))),VALUE(MID(AP14, FIND("x",AP14) + LEN("x"),2)+1),FALSE),"")</f>
        <v/>
      </c>
      <c r="AT14" s="4"/>
      <c r="AU14" s="20"/>
      <c r="AV14" s="109" t="str">
        <f t="shared" si="24"/>
        <v/>
      </c>
      <c r="AW14" s="21"/>
      <c r="AX14" s="108" t="str">
        <f>IFERROR(VALUE(LEFT(AU14,3)) / VLOOKUP(VALUE(MID(AU14, FIND("@",AU14) + LEN("@"),3)), IF($A14="Standard", 'Custom RPE Chart'!$P$2:$AB$10, IF($A14="Squat", 'Custom RPE Chart'!$B$2:$N$10, IF($A14="Bench Press",'Custom RPE Chart'!$B$13:$N$21, IF($A14="Deadlift", 'Custom RPE Chart'!$B$24:$N$32, IF($A14="Average", 'Custom RPE Chart'!$P$13:$AB$21, "n/a"))))),VALUE(MID(AU14, FIND("x",AU14) + LEN("x"),2)+1),FALSE),"")</f>
        <v/>
      </c>
      <c r="AY14" s="4"/>
      <c r="AZ14" s="20"/>
      <c r="BA14" s="109" t="str">
        <f t="shared" si="25"/>
        <v/>
      </c>
      <c r="BB14" s="21"/>
      <c r="BC14" s="108" t="str">
        <f>IFERROR(VALUE(LEFT(AZ14,3)) / VLOOKUP(VALUE(MID(AZ14, FIND("@",AZ14) + LEN("@"),3)), IF($A14="Standard", 'Custom RPE Chart'!$P$2:$AB$10, IF($A14="Squat", 'Custom RPE Chart'!$B$2:$N$10, IF($A14="Bench Press",'Custom RPE Chart'!$B$13:$N$21, IF($A14="Deadlift", 'Custom RPE Chart'!$B$24:$N$32, IF($A14="Average", 'Custom RPE Chart'!$P$13:$AB$21, "n/a"))))),VALUE(MID(AZ14, FIND("x",AZ14) + LEN("x"),2)+1),FALSE),"")</f>
        <v/>
      </c>
      <c r="BD14" s="4"/>
      <c r="BE14" s="20"/>
      <c r="BF14" s="109" t="str">
        <f t="shared" si="26"/>
        <v/>
      </c>
      <c r="BG14" s="21"/>
      <c r="BH14" s="108" t="str">
        <f>IFERROR(VALUE(LEFT(BE14,3)) / VLOOKUP(VALUE(MID(BE14, FIND("@",BE14) + LEN("@"),3)), IF($A14="Standard", 'Custom RPE Chart'!$P$2:$AB$10, IF($A14="Squat", 'Custom RPE Chart'!$B$2:$N$10, IF($A14="Bench Press",'Custom RPE Chart'!$B$13:$N$21, IF($A14="Deadlift", 'Custom RPE Chart'!$B$24:$N$32, IF($A14="Average", 'Custom RPE Chart'!$P$13:$AB$21, "n/a"))))),VALUE(MID(BE14, FIND("x",BE14) + LEN("x"),2)+1),FALSE),"")</f>
        <v/>
      </c>
      <c r="BI14" s="4"/>
      <c r="BJ14" s="20"/>
      <c r="BK14" s="109" t="str">
        <f t="shared" si="27"/>
        <v/>
      </c>
      <c r="BL14" s="21"/>
      <c r="BM14" s="108" t="str">
        <f>IFERROR(VALUE(LEFT(BJ14,3)) / VLOOKUP(VALUE(MID(BJ14, FIND("@",BJ14) + LEN("@"),3)), IF($A14="Standard", 'Custom RPE Chart'!$P$2:$AB$10, IF($A14="Squat", 'Custom RPE Chart'!$B$2:$N$10, IF($A14="Bench Press",'Custom RPE Chart'!$B$13:$N$21, IF($A14="Deadlift", 'Custom RPE Chart'!$B$24:$N$32, IF($A14="Average", 'Custom RPE Chart'!$P$13:$AB$21, "n/a"))))),VALUE(MID(BJ14, FIND("x",BJ14) + LEN("x"),2)+1),FALSE),"")</f>
        <v/>
      </c>
      <c r="BN14" s="96"/>
      <c r="BO14" s="98"/>
      <c r="BP14" s="98"/>
      <c r="BQ14" s="98"/>
      <c r="BR14" s="98"/>
      <c r="BS14" s="98"/>
      <c r="BT14" s="89"/>
      <c r="BU14" s="90"/>
      <c r="BV14" s="90"/>
      <c r="BW14" s="90"/>
      <c r="BX14" s="90"/>
      <c r="BY14" s="98"/>
      <c r="BZ14" s="98"/>
      <c r="CA14" s="98"/>
      <c r="CB14" s="98"/>
      <c r="CC14" s="98"/>
      <c r="CD14" s="98"/>
      <c r="CE14" s="98"/>
      <c r="CF14" s="98"/>
      <c r="CG14" s="98"/>
      <c r="CH14" s="89"/>
      <c r="CI14" s="90"/>
      <c r="CJ14" s="90"/>
      <c r="CK14" s="90"/>
      <c r="CL14" s="90"/>
      <c r="CM14" s="98"/>
      <c r="CN14" s="98"/>
      <c r="CO14" s="98"/>
      <c r="CP14" s="110"/>
      <c r="CQ14" s="110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</row>
    <row r="15" spans="1:218" s="112" customFormat="1" ht="18" customHeight="1">
      <c r="A15" s="100" t="s">
        <v>7</v>
      </c>
      <c r="B15" s="100" t="s">
        <v>5</v>
      </c>
      <c r="C15" s="18" t="s">
        <v>38</v>
      </c>
      <c r="D15" s="22" t="s">
        <v>5</v>
      </c>
      <c r="E15" s="107" t="s">
        <v>28</v>
      </c>
      <c r="F15" s="107" t="s">
        <v>30</v>
      </c>
      <c r="G15" s="107" t="s">
        <v>18</v>
      </c>
      <c r="H15" s="114" t="s">
        <v>30</v>
      </c>
      <c r="I15" s="20" t="s">
        <v>82</v>
      </c>
      <c r="J15" s="109">
        <f t="shared" si="5"/>
        <v>470</v>
      </c>
      <c r="K15" s="21">
        <v>6</v>
      </c>
      <c r="L15" s="108">
        <f>IFERROR(VALUE(LEFT(I15,3)) / VLOOKUP(VALUE(MID(I15, FIND("@",I15) + LEN("@"),3)), IF($A15="Standard", 'Custom RPE Chart'!$P$2:$AB$10, IF($A15="Squat", 'Custom RPE Chart'!$B$2:$N$10, IF($A15="Bench Press",'Custom RPE Chart'!$B$13:$N$21, IF($A15="Deadlift", 'Custom RPE Chart'!$B$24:$N$32, IF($A15="Average", 'Custom RPE Chart'!$P$13:$AB$21, "n/a"))))),VALUE(MID(I15, FIND("x",I15) + LEN("x"),2)+1),FALSE),"")</f>
        <v>551.11111111111109</v>
      </c>
      <c r="M15" s="4"/>
      <c r="N15" s="20"/>
      <c r="O15" s="109" t="str">
        <f t="shared" si="19"/>
        <v/>
      </c>
      <c r="P15" s="21"/>
      <c r="Q15" s="108" t="str">
        <f>IFERROR(VALUE(LEFT(N15,3)) / VLOOKUP(VALUE(MID(N15, FIND("@",N15) + LEN("@"),3)), IF($A15="Standard", 'Custom RPE Chart'!$P$2:$AB$10, IF($A15="Squat", 'Custom RPE Chart'!$B$2:$N$10, IF($A15="Bench Press",'Custom RPE Chart'!$B$13:$N$21, IF($A15="Deadlift", 'Custom RPE Chart'!$B$24:$N$32, IF($A15="Average", 'Custom RPE Chart'!$P$13:$AB$21, "n/a"))))),VALUE(MID(N15, FIND("x",N15) + LEN("x"),2)+1),FALSE),"")</f>
        <v/>
      </c>
      <c r="R15" s="4"/>
      <c r="S15" s="20"/>
      <c r="T15" s="109" t="str">
        <f t="shared" si="20"/>
        <v/>
      </c>
      <c r="U15" s="21"/>
      <c r="V15" s="108" t="str">
        <f>IFERROR(VALUE(LEFT(S15,3)) / VLOOKUP(VALUE(MID(S15, FIND("@",S15) + LEN("@"),3)), IF($A15="Standard", 'Custom RPE Chart'!$P$2:$AB$10, IF($A15="Squat", 'Custom RPE Chart'!$B$2:$N$10, IF($A15="Bench Press",'Custom RPE Chart'!$B$13:$N$21, IF($A15="Deadlift", 'Custom RPE Chart'!$B$24:$N$32, IF($A15="Average", 'Custom RPE Chart'!$P$13:$AB$21, "n/a"))))),VALUE(MID(S15, FIND("x",S15) + LEN("x"),2)+1),FALSE),"")</f>
        <v/>
      </c>
      <c r="W15" s="4"/>
      <c r="X15" s="20"/>
      <c r="Y15" s="109" t="str">
        <f t="shared" si="21"/>
        <v/>
      </c>
      <c r="Z15" s="21"/>
      <c r="AA15" s="108" t="str">
        <f>IFERROR(VALUE(LEFT(X15,3)) / VLOOKUP(VALUE(MID(X15, FIND("@",X15) + LEN("@"),3)), IF($A15="Standard", 'Custom RPE Chart'!$P$2:$AB$10, IF($A15="Squat", 'Custom RPE Chart'!$B$2:$N$10, IF($A15="Bench Press",'Custom RPE Chart'!$B$13:$N$21, IF($A15="Deadlift", 'Custom RPE Chart'!$B$24:$N$32, IF($A15="Average", 'Custom RPE Chart'!$P$13:$AB$21, "n/a"))))),VALUE(MID(X15, FIND("x",X15) + LEN("x"),2)+1),FALSE),"")</f>
        <v/>
      </c>
      <c r="AB15" s="4"/>
      <c r="AC15" s="100" t="s">
        <v>7</v>
      </c>
      <c r="AD15" s="100" t="s">
        <v>5</v>
      </c>
      <c r="AE15" s="18" t="s">
        <v>38</v>
      </c>
      <c r="AF15" s="22" t="s">
        <v>5</v>
      </c>
      <c r="AG15" s="107" t="s">
        <v>28</v>
      </c>
      <c r="AH15" s="107" t="s">
        <v>30</v>
      </c>
      <c r="AI15" s="107" t="s">
        <v>18</v>
      </c>
      <c r="AJ15" s="114" t="s">
        <v>30</v>
      </c>
      <c r="AK15" s="20"/>
      <c r="AL15" s="109" t="str">
        <f t="shared" si="22"/>
        <v/>
      </c>
      <c r="AM15" s="21"/>
      <c r="AN15" s="108" t="str">
        <f>IFERROR(VALUE(LEFT(AK15,3)) / VLOOKUP(VALUE(MID(AK15, FIND("@",AK15) + LEN("@"),3)), IF($A15="Standard", 'Custom RPE Chart'!$P$2:$AB$10, IF($A15="Squat", 'Custom RPE Chart'!$B$2:$N$10, IF($A15="Bench Press",'Custom RPE Chart'!$B$13:$N$21, IF($A15="Deadlift", 'Custom RPE Chart'!$B$24:$N$32, IF($A15="Average", 'Custom RPE Chart'!$P$13:$AB$21, "n/a"))))),VALUE(MID(AK15, FIND("x",AK15) + LEN("x"),2)+1),FALSE),"")</f>
        <v/>
      </c>
      <c r="AO15" s="4"/>
      <c r="AP15" s="20"/>
      <c r="AQ15" s="109" t="str">
        <f t="shared" si="23"/>
        <v/>
      </c>
      <c r="AR15" s="21"/>
      <c r="AS15" s="108" t="str">
        <f>IFERROR(VALUE(LEFT(AP15,3)) / VLOOKUP(VALUE(MID(AP15, FIND("@",AP15) + LEN("@"),3)), IF($A15="Standard", 'Custom RPE Chart'!$P$2:$AB$10, IF($A15="Squat", 'Custom RPE Chart'!$B$2:$N$10, IF($A15="Bench Press",'Custom RPE Chart'!$B$13:$N$21, IF($A15="Deadlift", 'Custom RPE Chart'!$B$24:$N$32, IF($A15="Average", 'Custom RPE Chart'!$P$13:$AB$21, "n/a"))))),VALUE(MID(AP15, FIND("x",AP15) + LEN("x"),2)+1),FALSE),"")</f>
        <v/>
      </c>
      <c r="AT15" s="4"/>
      <c r="AU15" s="20"/>
      <c r="AV15" s="109" t="str">
        <f t="shared" si="24"/>
        <v/>
      </c>
      <c r="AW15" s="21"/>
      <c r="AX15" s="108" t="str">
        <f>IFERROR(VALUE(LEFT(AU15,3)) / VLOOKUP(VALUE(MID(AU15, FIND("@",AU15) + LEN("@"),3)), IF($A15="Standard", 'Custom RPE Chart'!$P$2:$AB$10, IF($A15="Squat", 'Custom RPE Chart'!$B$2:$N$10, IF($A15="Bench Press",'Custom RPE Chart'!$B$13:$N$21, IF($A15="Deadlift", 'Custom RPE Chart'!$B$24:$N$32, IF($A15="Average", 'Custom RPE Chart'!$P$13:$AB$21, "n/a"))))),VALUE(MID(AU15, FIND("x",AU15) + LEN("x"),2)+1),FALSE),"")</f>
        <v/>
      </c>
      <c r="AY15" s="4"/>
      <c r="AZ15" s="20"/>
      <c r="BA15" s="109" t="str">
        <f t="shared" si="25"/>
        <v/>
      </c>
      <c r="BB15" s="21"/>
      <c r="BC15" s="108" t="str">
        <f>IFERROR(VALUE(LEFT(AZ15,3)) / VLOOKUP(VALUE(MID(AZ15, FIND("@",AZ15) + LEN("@"),3)), IF($A15="Standard", 'Custom RPE Chart'!$P$2:$AB$10, IF($A15="Squat", 'Custom RPE Chart'!$B$2:$N$10, IF($A15="Bench Press",'Custom RPE Chart'!$B$13:$N$21, IF($A15="Deadlift", 'Custom RPE Chart'!$B$24:$N$32, IF($A15="Average", 'Custom RPE Chart'!$P$13:$AB$21, "n/a"))))),VALUE(MID(AZ15, FIND("x",AZ15) + LEN("x"),2)+1),FALSE),"")</f>
        <v/>
      </c>
      <c r="BD15" s="4"/>
      <c r="BE15" s="20"/>
      <c r="BF15" s="109" t="str">
        <f t="shared" si="26"/>
        <v/>
      </c>
      <c r="BG15" s="21"/>
      <c r="BH15" s="108" t="str">
        <f>IFERROR(VALUE(LEFT(BE15,3)) / VLOOKUP(VALUE(MID(BE15, FIND("@",BE15) + LEN("@"),3)), IF($A15="Standard", 'Custom RPE Chart'!$P$2:$AB$10, IF($A15="Squat", 'Custom RPE Chart'!$B$2:$N$10, IF($A15="Bench Press",'Custom RPE Chart'!$B$13:$N$21, IF($A15="Deadlift", 'Custom RPE Chart'!$B$24:$N$32, IF($A15="Average", 'Custom RPE Chart'!$P$13:$AB$21, "n/a"))))),VALUE(MID(BE15, FIND("x",BE15) + LEN("x"),2)+1),FALSE),"")</f>
        <v/>
      </c>
      <c r="BI15" s="4"/>
      <c r="BJ15" s="20"/>
      <c r="BK15" s="109" t="str">
        <f t="shared" si="27"/>
        <v/>
      </c>
      <c r="BL15" s="21"/>
      <c r="BM15" s="108" t="str">
        <f>IFERROR(VALUE(LEFT(BJ15,3)) / VLOOKUP(VALUE(MID(BJ15, FIND("@",BJ15) + LEN("@"),3)), IF($A15="Standard", 'Custom RPE Chart'!$P$2:$AB$10, IF($A15="Squat", 'Custom RPE Chart'!$B$2:$N$10, IF($A15="Bench Press",'Custom RPE Chart'!$B$13:$N$21, IF($A15="Deadlift", 'Custom RPE Chart'!$B$24:$N$32, IF($A15="Average", 'Custom RPE Chart'!$P$13:$AB$21, "n/a"))))),VALUE(MID(BJ15, FIND("x",BJ15) + LEN("x"),2)+1),FALSE),"")</f>
        <v/>
      </c>
      <c r="BN15" s="96"/>
      <c r="BO15" s="98"/>
      <c r="BP15" s="98"/>
      <c r="BQ15" s="98"/>
      <c r="BR15" s="98"/>
      <c r="BS15" s="98"/>
      <c r="BT15" s="89"/>
      <c r="BU15" s="90"/>
      <c r="BV15" s="90"/>
      <c r="BW15" s="90"/>
      <c r="BX15" s="90"/>
      <c r="BY15" s="98"/>
      <c r="BZ15" s="98"/>
      <c r="CA15" s="98"/>
      <c r="CB15" s="98"/>
      <c r="CC15" s="98"/>
      <c r="CD15" s="98"/>
      <c r="CE15" s="98"/>
      <c r="CF15" s="98"/>
      <c r="CG15" s="98"/>
      <c r="CH15" s="89"/>
      <c r="CI15" s="90"/>
      <c r="CJ15" s="90"/>
      <c r="CK15" s="90"/>
      <c r="CL15" s="90"/>
      <c r="CM15" s="98"/>
      <c r="CN15" s="98"/>
      <c r="CO15" s="98"/>
      <c r="CP15" s="110"/>
      <c r="CQ15" s="110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</row>
    <row r="16" spans="1:218" s="112" customFormat="1" ht="18" customHeight="1">
      <c r="A16" s="100"/>
      <c r="B16" s="100" t="s">
        <v>54</v>
      </c>
      <c r="C16" s="18" t="s">
        <v>25</v>
      </c>
      <c r="D16" s="23" t="s">
        <v>66</v>
      </c>
      <c r="E16" s="113"/>
      <c r="F16" s="113"/>
      <c r="G16" s="113"/>
      <c r="H16" s="115"/>
      <c r="I16" s="20"/>
      <c r="J16" s="109" t="str">
        <f t="shared" si="5"/>
        <v/>
      </c>
      <c r="K16" s="21"/>
      <c r="L16" s="108" t="str">
        <f>IFERROR(VALUE(LEFT(I16,3)) / VLOOKUP(VALUE(MID(I16, FIND("@",I16) + LEN("@"),3)), IF($A16="Standard", 'Custom RPE Chart'!$P$2:$AB$10, IF($A16="Squat", 'Custom RPE Chart'!$B$2:$N$10, IF($A16="Bench Press",'Custom RPE Chart'!$B$13:$N$21, IF($A16="Deadlift", 'Custom RPE Chart'!$B$24:$N$32, IF($A16="Average", 'Custom RPE Chart'!$P$13:$AB$21, "n/a"))))),VALUE(MID(I16, FIND("x",I16) + LEN("x"),2)+1),FALSE),"")</f>
        <v/>
      </c>
      <c r="M16" s="4"/>
      <c r="N16" s="20"/>
      <c r="O16" s="109" t="str">
        <f t="shared" si="19"/>
        <v/>
      </c>
      <c r="P16" s="21"/>
      <c r="Q16" s="108" t="str">
        <f>IFERROR(VALUE(LEFT(N16,3)) / VLOOKUP(VALUE(MID(N16, FIND("@",N16) + LEN("@"),3)), IF($A16="Standard", 'Custom RPE Chart'!$P$2:$AB$10, IF($A16="Squat", 'Custom RPE Chart'!$B$2:$N$10, IF($A16="Bench Press",'Custom RPE Chart'!$B$13:$N$21, IF($A16="Deadlift", 'Custom RPE Chart'!$B$24:$N$32, IF($A16="Average", 'Custom RPE Chart'!$P$13:$AB$21, "n/a"))))),VALUE(MID(N16, FIND("x",N16) + LEN("x"),2)+1),FALSE),"")</f>
        <v/>
      </c>
      <c r="R16" s="4"/>
      <c r="S16" s="20"/>
      <c r="T16" s="109" t="str">
        <f t="shared" si="20"/>
        <v/>
      </c>
      <c r="U16" s="21"/>
      <c r="V16" s="108" t="str">
        <f>IFERROR(VALUE(LEFT(S16,3)) / VLOOKUP(VALUE(MID(S16, FIND("@",S16) + LEN("@"),3)), IF($A16="Standard", 'Custom RPE Chart'!$P$2:$AB$10, IF($A16="Squat", 'Custom RPE Chart'!$B$2:$N$10, IF($A16="Bench Press",'Custom RPE Chart'!$B$13:$N$21, IF($A16="Deadlift", 'Custom RPE Chart'!$B$24:$N$32, IF($A16="Average", 'Custom RPE Chart'!$P$13:$AB$21, "n/a"))))),VALUE(MID(S16, FIND("x",S16) + LEN("x"),2)+1),FALSE),"")</f>
        <v/>
      </c>
      <c r="W16" s="4"/>
      <c r="X16" s="20"/>
      <c r="Y16" s="109" t="str">
        <f t="shared" si="21"/>
        <v/>
      </c>
      <c r="Z16" s="21"/>
      <c r="AA16" s="108" t="str">
        <f>IFERROR(VALUE(LEFT(X16,3)) / VLOOKUP(VALUE(MID(X16, FIND("@",X16) + LEN("@"),3)), IF($A16="Standard", 'Custom RPE Chart'!$P$2:$AB$10, IF($A16="Squat", 'Custom RPE Chart'!$B$2:$N$10, IF($A16="Bench Press",'Custom RPE Chart'!$B$13:$N$21, IF($A16="Deadlift", 'Custom RPE Chart'!$B$24:$N$32, IF($A16="Average", 'Custom RPE Chart'!$P$13:$AB$21, "n/a"))))),VALUE(MID(X16, FIND("x",X16) + LEN("x"),2)+1),FALSE),"")</f>
        <v/>
      </c>
      <c r="AB16" s="4"/>
      <c r="AC16" s="100"/>
      <c r="AD16" s="100" t="s">
        <v>54</v>
      </c>
      <c r="AE16" s="18" t="s">
        <v>25</v>
      </c>
      <c r="AF16" s="23" t="s">
        <v>66</v>
      </c>
      <c r="AG16" s="113"/>
      <c r="AH16" s="113"/>
      <c r="AI16" s="113"/>
      <c r="AJ16" s="115"/>
      <c r="AK16" s="20"/>
      <c r="AL16" s="109" t="str">
        <f t="shared" si="22"/>
        <v/>
      </c>
      <c r="AM16" s="21"/>
      <c r="AN16" s="108" t="str">
        <f>IFERROR(VALUE(LEFT(AK16,3)) / VLOOKUP(VALUE(MID(AK16, FIND("@",AK16) + LEN("@"),3)), IF($A16="Standard", 'Custom RPE Chart'!$P$2:$AB$10, IF($A16="Squat", 'Custom RPE Chart'!$B$2:$N$10, IF($A16="Bench Press",'Custom RPE Chart'!$B$13:$N$21, IF($A16="Deadlift", 'Custom RPE Chart'!$B$24:$N$32, IF($A16="Average", 'Custom RPE Chart'!$P$13:$AB$21, "n/a"))))),VALUE(MID(AK16, FIND("x",AK16) + LEN("x"),2)+1),FALSE),"")</f>
        <v/>
      </c>
      <c r="AO16" s="4"/>
      <c r="AP16" s="20"/>
      <c r="AQ16" s="109" t="str">
        <f t="shared" si="23"/>
        <v/>
      </c>
      <c r="AR16" s="21"/>
      <c r="AS16" s="108" t="str">
        <f>IFERROR(VALUE(LEFT(AP16,3)) / VLOOKUP(VALUE(MID(AP16, FIND("@",AP16) + LEN("@"),3)), IF($A16="Standard", 'Custom RPE Chart'!$P$2:$AB$10, IF($A16="Squat", 'Custom RPE Chart'!$B$2:$N$10, IF($A16="Bench Press",'Custom RPE Chart'!$B$13:$N$21, IF($A16="Deadlift", 'Custom RPE Chart'!$B$24:$N$32, IF($A16="Average", 'Custom RPE Chart'!$P$13:$AB$21, "n/a"))))),VALUE(MID(AP16, FIND("x",AP16) + LEN("x"),2)+1),FALSE),"")</f>
        <v/>
      </c>
      <c r="AT16" s="4"/>
      <c r="AU16" s="20"/>
      <c r="AV16" s="109" t="str">
        <f t="shared" si="24"/>
        <v/>
      </c>
      <c r="AW16" s="21"/>
      <c r="AX16" s="108" t="str">
        <f>IFERROR(VALUE(LEFT(AU16,3)) / VLOOKUP(VALUE(MID(AU16, FIND("@",AU16) + LEN("@"),3)), IF($A16="Standard", 'Custom RPE Chart'!$P$2:$AB$10, IF($A16="Squat", 'Custom RPE Chart'!$B$2:$N$10, IF($A16="Bench Press",'Custom RPE Chart'!$B$13:$N$21, IF($A16="Deadlift", 'Custom RPE Chart'!$B$24:$N$32, IF($A16="Average", 'Custom RPE Chart'!$P$13:$AB$21, "n/a"))))),VALUE(MID(AU16, FIND("x",AU16) + LEN("x"),2)+1),FALSE),"")</f>
        <v/>
      </c>
      <c r="AY16" s="4"/>
      <c r="AZ16" s="20"/>
      <c r="BA16" s="109" t="str">
        <f t="shared" si="25"/>
        <v/>
      </c>
      <c r="BB16" s="21"/>
      <c r="BC16" s="108" t="str">
        <f>IFERROR(VALUE(LEFT(AZ16,3)) / VLOOKUP(VALUE(MID(AZ16, FIND("@",AZ16) + LEN("@"),3)), IF($A16="Standard", 'Custom RPE Chart'!$P$2:$AB$10, IF($A16="Squat", 'Custom RPE Chart'!$B$2:$N$10, IF($A16="Bench Press",'Custom RPE Chart'!$B$13:$N$21, IF($A16="Deadlift", 'Custom RPE Chart'!$B$24:$N$32, IF($A16="Average", 'Custom RPE Chart'!$P$13:$AB$21, "n/a"))))),VALUE(MID(AZ16, FIND("x",AZ16) + LEN("x"),2)+1),FALSE),"")</f>
        <v/>
      </c>
      <c r="BD16" s="4"/>
      <c r="BE16" s="20"/>
      <c r="BF16" s="109" t="str">
        <f t="shared" si="26"/>
        <v/>
      </c>
      <c r="BG16" s="21"/>
      <c r="BH16" s="108" t="str">
        <f>IFERROR(VALUE(LEFT(BE16,3)) / VLOOKUP(VALUE(MID(BE16, FIND("@",BE16) + LEN("@"),3)), IF($A16="Standard", 'Custom RPE Chart'!$P$2:$AB$10, IF($A16="Squat", 'Custom RPE Chart'!$B$2:$N$10, IF($A16="Bench Press",'Custom RPE Chart'!$B$13:$N$21, IF($A16="Deadlift", 'Custom RPE Chart'!$B$24:$N$32, IF($A16="Average", 'Custom RPE Chart'!$P$13:$AB$21, "n/a"))))),VALUE(MID(BE16, FIND("x",BE16) + LEN("x"),2)+1),FALSE),"")</f>
        <v/>
      </c>
      <c r="BI16" s="4"/>
      <c r="BJ16" s="20"/>
      <c r="BK16" s="109" t="str">
        <f t="shared" si="27"/>
        <v/>
      </c>
      <c r="BL16" s="21"/>
      <c r="BM16" s="108" t="str">
        <f>IFERROR(VALUE(LEFT(BJ16,3)) / VLOOKUP(VALUE(MID(BJ16, FIND("@",BJ16) + LEN("@"),3)), IF($A16="Standard", 'Custom RPE Chart'!$P$2:$AB$10, IF($A16="Squat", 'Custom RPE Chart'!$B$2:$N$10, IF($A16="Bench Press",'Custom RPE Chart'!$B$13:$N$21, IF($A16="Deadlift", 'Custom RPE Chart'!$B$24:$N$32, IF($A16="Average", 'Custom RPE Chart'!$P$13:$AB$21, "n/a"))))),VALUE(MID(BJ16, FIND("x",BJ16) + LEN("x"),2)+1),FALSE),"")</f>
        <v/>
      </c>
      <c r="BN16" s="96"/>
      <c r="BO16" s="98"/>
      <c r="BP16" s="98"/>
      <c r="BQ16" s="98"/>
      <c r="BR16" s="98"/>
      <c r="BS16" s="98"/>
      <c r="BT16" s="89"/>
      <c r="BU16" s="90"/>
      <c r="BV16" s="90"/>
      <c r="BW16" s="90"/>
      <c r="BX16" s="90"/>
      <c r="BY16" s="98"/>
      <c r="BZ16" s="98"/>
      <c r="CA16" s="98"/>
      <c r="CB16" s="98"/>
      <c r="CC16" s="98"/>
      <c r="CD16" s="98"/>
      <c r="CE16" s="98"/>
      <c r="CF16" s="98"/>
      <c r="CG16" s="98"/>
      <c r="CH16" s="89"/>
      <c r="CI16" s="90"/>
      <c r="CJ16" s="90"/>
      <c r="CK16" s="90"/>
      <c r="CL16" s="90"/>
      <c r="CM16" s="98"/>
      <c r="CN16" s="98"/>
      <c r="CO16" s="98"/>
      <c r="CP16" s="110"/>
      <c r="CQ16" s="110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</row>
    <row r="17" spans="1:218" s="85" customFormat="1" ht="18" customHeight="1">
      <c r="A17" s="57"/>
      <c r="B17" s="57"/>
      <c r="C17" s="58"/>
      <c r="D17" s="57" t="s">
        <v>39</v>
      </c>
      <c r="E17" s="60" t="s">
        <v>14</v>
      </c>
      <c r="F17" s="60" t="s">
        <v>3</v>
      </c>
      <c r="G17" s="59" t="s">
        <v>51</v>
      </c>
      <c r="H17" s="59" t="s">
        <v>50</v>
      </c>
      <c r="I17" s="64" t="s">
        <v>20</v>
      </c>
      <c r="J17" s="64" t="s">
        <v>56</v>
      </c>
      <c r="K17" s="64" t="s">
        <v>85</v>
      </c>
      <c r="L17" s="64" t="s">
        <v>52</v>
      </c>
      <c r="M17" s="1" t="s">
        <v>21</v>
      </c>
      <c r="N17" s="64" t="s">
        <v>20</v>
      </c>
      <c r="O17" s="64" t="s">
        <v>56</v>
      </c>
      <c r="P17" s="64" t="s">
        <v>85</v>
      </c>
      <c r="Q17" s="64" t="s">
        <v>52</v>
      </c>
      <c r="R17" s="1" t="s">
        <v>21</v>
      </c>
      <c r="S17" s="64" t="s">
        <v>20</v>
      </c>
      <c r="T17" s="64" t="s">
        <v>56</v>
      </c>
      <c r="U17" s="64" t="s">
        <v>85</v>
      </c>
      <c r="V17" s="64" t="s">
        <v>52</v>
      </c>
      <c r="W17" s="1" t="s">
        <v>21</v>
      </c>
      <c r="X17" s="64" t="s">
        <v>20</v>
      </c>
      <c r="Y17" s="64" t="s">
        <v>56</v>
      </c>
      <c r="Z17" s="64" t="s">
        <v>85</v>
      </c>
      <c r="AA17" s="64" t="s">
        <v>52</v>
      </c>
      <c r="AB17" s="1" t="s">
        <v>21</v>
      </c>
      <c r="AC17" s="57"/>
      <c r="AD17" s="57"/>
      <c r="AE17" s="58"/>
      <c r="AF17" s="57" t="s">
        <v>39</v>
      </c>
      <c r="AG17" s="60" t="s">
        <v>14</v>
      </c>
      <c r="AH17" s="60" t="s">
        <v>3</v>
      </c>
      <c r="AI17" s="59" t="s">
        <v>51</v>
      </c>
      <c r="AJ17" s="59" t="s">
        <v>50</v>
      </c>
      <c r="AK17" s="64" t="s">
        <v>20</v>
      </c>
      <c r="AL17" s="64" t="s">
        <v>56</v>
      </c>
      <c r="AM17" s="64" t="s">
        <v>85</v>
      </c>
      <c r="AN17" s="64" t="s">
        <v>52</v>
      </c>
      <c r="AO17" s="1" t="s">
        <v>21</v>
      </c>
      <c r="AP17" s="64" t="s">
        <v>20</v>
      </c>
      <c r="AQ17" s="64" t="s">
        <v>56</v>
      </c>
      <c r="AR17" s="64" t="s">
        <v>85</v>
      </c>
      <c r="AS17" s="64" t="s">
        <v>52</v>
      </c>
      <c r="AT17" s="1" t="s">
        <v>21</v>
      </c>
      <c r="AU17" s="64" t="s">
        <v>20</v>
      </c>
      <c r="AV17" s="64" t="s">
        <v>56</v>
      </c>
      <c r="AW17" s="64" t="s">
        <v>85</v>
      </c>
      <c r="AX17" s="64" t="s">
        <v>52</v>
      </c>
      <c r="AY17" s="1" t="s">
        <v>21</v>
      </c>
      <c r="AZ17" s="64" t="s">
        <v>20</v>
      </c>
      <c r="BA17" s="64" t="s">
        <v>56</v>
      </c>
      <c r="BB17" s="64" t="s">
        <v>85</v>
      </c>
      <c r="BC17" s="64" t="s">
        <v>52</v>
      </c>
      <c r="BD17" s="1" t="s">
        <v>21</v>
      </c>
      <c r="BE17" s="64" t="s">
        <v>20</v>
      </c>
      <c r="BF17" s="64" t="s">
        <v>56</v>
      </c>
      <c r="BG17" s="64" t="s">
        <v>85</v>
      </c>
      <c r="BH17" s="64" t="s">
        <v>52</v>
      </c>
      <c r="BI17" s="1" t="s">
        <v>21</v>
      </c>
      <c r="BJ17" s="64" t="s">
        <v>20</v>
      </c>
      <c r="BK17" s="64" t="s">
        <v>56</v>
      </c>
      <c r="BL17" s="64" t="s">
        <v>85</v>
      </c>
      <c r="BM17" s="64" t="s">
        <v>52</v>
      </c>
      <c r="BN17" s="64" t="s">
        <v>21</v>
      </c>
      <c r="BO17" s="91"/>
      <c r="BP17" s="91"/>
      <c r="BQ17" s="91"/>
      <c r="BR17" s="91"/>
      <c r="BS17" s="91"/>
      <c r="BT17" s="91"/>
      <c r="BU17" s="90"/>
      <c r="BV17" s="90"/>
      <c r="BW17" s="92"/>
      <c r="BX17" s="92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0"/>
      <c r="CJ17" s="90"/>
      <c r="CK17" s="92"/>
      <c r="CL17" s="92"/>
      <c r="CM17" s="91"/>
      <c r="CN17" s="91"/>
      <c r="CO17" s="91"/>
      <c r="CP17" s="92"/>
      <c r="CQ17" s="92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</row>
    <row r="18" spans="1:218" s="112" customFormat="1" ht="18" customHeight="1">
      <c r="A18" s="100" t="s">
        <v>7</v>
      </c>
      <c r="B18" s="100" t="s">
        <v>4</v>
      </c>
      <c r="C18" s="18" t="s">
        <v>40</v>
      </c>
      <c r="D18" s="22" t="s">
        <v>65</v>
      </c>
      <c r="E18" s="107" t="s">
        <v>18</v>
      </c>
      <c r="F18" s="107" t="s">
        <v>32</v>
      </c>
      <c r="G18" s="107" t="s">
        <v>18</v>
      </c>
      <c r="H18" s="114" t="s">
        <v>18</v>
      </c>
      <c r="I18" s="20" t="s">
        <v>79</v>
      </c>
      <c r="J18" s="109">
        <f t="shared" si="5"/>
        <v>415</v>
      </c>
      <c r="K18" s="21">
        <v>1</v>
      </c>
      <c r="L18" s="108">
        <f>IFERROR(VALUE(LEFT(I18,3)) / VLOOKUP(VALUE(MID(I18, FIND("@",I18) + LEN("@"),3)), IF($A18="Standard", 'Custom RPE Chart'!$P$2:$AB$10, IF($A18="Squat", 'Custom RPE Chart'!$B$2:$N$10, IF($A18="Bench Press",'Custom RPE Chart'!$B$13:$N$21, IF($A18="Deadlift", 'Custom RPE Chart'!$B$24:$N$32, IF($A18="Average", 'Custom RPE Chart'!$P$13:$AB$21, "n/a"))))),VALUE(MID(I18, FIND("x",I18) + LEN("x"),2)+1),FALSE),"")</f>
        <v>534.54545454545462</v>
      </c>
      <c r="M18" s="4"/>
      <c r="N18" s="20"/>
      <c r="O18" s="109" t="str">
        <f t="shared" ref="O18:O21" si="28">IFERROR(FLOOR(VALUE(LEFT(N18,3))*((100-$G18)/100),5),"")</f>
        <v/>
      </c>
      <c r="P18" s="21"/>
      <c r="Q18" s="108" t="str">
        <f>IFERROR(VALUE(LEFT(N18,3)) / VLOOKUP(VALUE(MID(N18, FIND("@",N18) + LEN("@"),3)), IF($A18="Standard", 'Custom RPE Chart'!$P$2:$AB$10, IF($A18="Squat", 'Custom RPE Chart'!$B$2:$N$10, IF($A18="Bench Press",'Custom RPE Chart'!$B$13:$N$21, IF($A18="Deadlift", 'Custom RPE Chart'!$B$24:$N$32, IF($A18="Average", 'Custom RPE Chart'!$P$13:$AB$21, "n/a"))))),VALUE(MID(N18, FIND("x",N18) + LEN("x"),2)+1),FALSE),"")</f>
        <v/>
      </c>
      <c r="R18" s="4"/>
      <c r="S18" s="20"/>
      <c r="T18" s="109" t="str">
        <f t="shared" ref="T18:T21" si="29">IFERROR(FLOOR(VALUE(LEFT(S18,3))*((100-$G18)/100),5),"")</f>
        <v/>
      </c>
      <c r="U18" s="21"/>
      <c r="V18" s="108" t="str">
        <f>IFERROR(VALUE(LEFT(S18,3)) / VLOOKUP(VALUE(MID(S18, FIND("@",S18) + LEN("@"),3)), IF($A18="Standard", 'Custom RPE Chart'!$P$2:$AB$10, IF($A18="Squat", 'Custom RPE Chart'!$B$2:$N$10, IF($A18="Bench Press",'Custom RPE Chart'!$B$13:$N$21, IF($A18="Deadlift", 'Custom RPE Chart'!$B$24:$N$32, IF($A18="Average", 'Custom RPE Chart'!$P$13:$AB$21, "n/a"))))),VALUE(MID(S18, FIND("x",S18) + LEN("x"),2)+1),FALSE),"")</f>
        <v/>
      </c>
      <c r="W18" s="4"/>
      <c r="X18" s="20"/>
      <c r="Y18" s="109" t="str">
        <f t="shared" ref="Y18:Y21" si="30">IFERROR(FLOOR(VALUE(LEFT(X18,3))*((100-$G18)/100),5),"")</f>
        <v/>
      </c>
      <c r="Z18" s="21"/>
      <c r="AA18" s="108" t="str">
        <f>IFERROR(VALUE(LEFT(X18,3)) / VLOOKUP(VALUE(MID(X18, FIND("@",X18) + LEN("@"),3)), IF($A18="Standard", 'Custom RPE Chart'!$P$2:$AB$10, IF($A18="Squat", 'Custom RPE Chart'!$B$2:$N$10, IF($A18="Bench Press",'Custom RPE Chart'!$B$13:$N$21, IF($A18="Deadlift", 'Custom RPE Chart'!$B$24:$N$32, IF($A18="Average", 'Custom RPE Chart'!$P$13:$AB$21, "n/a"))))),VALUE(MID(X18, FIND("x",X18) + LEN("x"),2)+1),FALSE),"")</f>
        <v/>
      </c>
      <c r="AB18" s="4"/>
      <c r="AC18" s="100" t="s">
        <v>7</v>
      </c>
      <c r="AD18" s="100" t="s">
        <v>4</v>
      </c>
      <c r="AE18" s="18" t="s">
        <v>40</v>
      </c>
      <c r="AF18" s="22" t="s">
        <v>65</v>
      </c>
      <c r="AG18" s="107" t="s">
        <v>18</v>
      </c>
      <c r="AH18" s="107" t="s">
        <v>32</v>
      </c>
      <c r="AI18" s="107" t="s">
        <v>18</v>
      </c>
      <c r="AJ18" s="114" t="s">
        <v>18</v>
      </c>
      <c r="AK18" s="20"/>
      <c r="AL18" s="109" t="str">
        <f t="shared" ref="AL18:AL21" si="31">IFERROR(FLOOR(VALUE(LEFT(AK18,3))*((100-$G18)/100),5),"")</f>
        <v/>
      </c>
      <c r="AM18" s="21"/>
      <c r="AN18" s="108" t="str">
        <f>IFERROR(VALUE(LEFT(AK18,3)) / VLOOKUP(VALUE(MID(AK18, FIND("@",AK18) + LEN("@"),3)), IF($A18="Standard", 'Custom RPE Chart'!$P$2:$AB$10, IF($A18="Squat", 'Custom RPE Chart'!$B$2:$N$10, IF($A18="Bench Press",'Custom RPE Chart'!$B$13:$N$21, IF($A18="Deadlift", 'Custom RPE Chart'!$B$24:$N$32, IF($A18="Average", 'Custom RPE Chart'!$P$13:$AB$21, "n/a"))))),VALUE(MID(AK18, FIND("x",AK18) + LEN("x"),2)+1),FALSE),"")</f>
        <v/>
      </c>
      <c r="AO18" s="4"/>
      <c r="AP18" s="20"/>
      <c r="AQ18" s="109" t="str">
        <f t="shared" ref="AQ18:AQ21" si="32">IFERROR(FLOOR(VALUE(LEFT(AP18,3))*((100-$G18)/100),5),"")</f>
        <v/>
      </c>
      <c r="AR18" s="21"/>
      <c r="AS18" s="108" t="str">
        <f>IFERROR(VALUE(LEFT(AP18,3)) / VLOOKUP(VALUE(MID(AP18, FIND("@",AP18) + LEN("@"),3)), IF($A18="Standard", 'Custom RPE Chart'!$P$2:$AB$10, IF($A18="Squat", 'Custom RPE Chart'!$B$2:$N$10, IF($A18="Bench Press",'Custom RPE Chart'!$B$13:$N$21, IF($A18="Deadlift", 'Custom RPE Chart'!$B$24:$N$32, IF($A18="Average", 'Custom RPE Chart'!$P$13:$AB$21, "n/a"))))),VALUE(MID(AP18, FIND("x",AP18) + LEN("x"),2)+1),FALSE),"")</f>
        <v/>
      </c>
      <c r="AT18" s="4"/>
      <c r="AU18" s="20"/>
      <c r="AV18" s="109" t="str">
        <f t="shared" ref="AV18:AV21" si="33">IFERROR(FLOOR(VALUE(LEFT(AU18,3))*((100-$G18)/100),5),"")</f>
        <v/>
      </c>
      <c r="AW18" s="21"/>
      <c r="AX18" s="108" t="str">
        <f>IFERROR(VALUE(LEFT(AU18,3)) / VLOOKUP(VALUE(MID(AU18, FIND("@",AU18) + LEN("@"),3)), IF($A18="Standard", 'Custom RPE Chart'!$P$2:$AB$10, IF($A18="Squat", 'Custom RPE Chart'!$B$2:$N$10, IF($A18="Bench Press",'Custom RPE Chart'!$B$13:$N$21, IF($A18="Deadlift", 'Custom RPE Chart'!$B$24:$N$32, IF($A18="Average", 'Custom RPE Chart'!$P$13:$AB$21, "n/a"))))),VALUE(MID(AU18, FIND("x",AU18) + LEN("x"),2)+1),FALSE),"")</f>
        <v/>
      </c>
      <c r="AY18" s="4"/>
      <c r="AZ18" s="20"/>
      <c r="BA18" s="109" t="str">
        <f t="shared" ref="BA18:BA21" si="34">IFERROR(FLOOR(VALUE(LEFT(AZ18,3))*((100-$G18)/100),5),"")</f>
        <v/>
      </c>
      <c r="BB18" s="21"/>
      <c r="BC18" s="108" t="str">
        <f>IFERROR(VALUE(LEFT(AZ18,3)) / VLOOKUP(VALUE(MID(AZ18, FIND("@",AZ18) + LEN("@"),3)), IF($A18="Standard", 'Custom RPE Chart'!$P$2:$AB$10, IF($A18="Squat", 'Custom RPE Chart'!$B$2:$N$10, IF($A18="Bench Press",'Custom RPE Chart'!$B$13:$N$21, IF($A18="Deadlift", 'Custom RPE Chart'!$B$24:$N$32, IF($A18="Average", 'Custom RPE Chart'!$P$13:$AB$21, "n/a"))))),VALUE(MID(AZ18, FIND("x",AZ18) + LEN("x"),2)+1),FALSE),"")</f>
        <v/>
      </c>
      <c r="BD18" s="4"/>
      <c r="BE18" s="20"/>
      <c r="BF18" s="109" t="str">
        <f t="shared" ref="BF18:BF21" si="35">IFERROR(FLOOR(VALUE(LEFT(BE18,3))*((100-$G18)/100),5),"")</f>
        <v/>
      </c>
      <c r="BG18" s="21"/>
      <c r="BH18" s="108" t="str">
        <f>IFERROR(VALUE(LEFT(BE18,3)) / VLOOKUP(VALUE(MID(BE18, FIND("@",BE18) + LEN("@"),3)), IF($A18="Standard", 'Custom RPE Chart'!$P$2:$AB$10, IF($A18="Squat", 'Custom RPE Chart'!$B$2:$N$10, IF($A18="Bench Press",'Custom RPE Chart'!$B$13:$N$21, IF($A18="Deadlift", 'Custom RPE Chart'!$B$24:$N$32, IF($A18="Average", 'Custom RPE Chart'!$P$13:$AB$21, "n/a"))))),VALUE(MID(BE18, FIND("x",BE18) + LEN("x"),2)+1),FALSE),"")</f>
        <v/>
      </c>
      <c r="BI18" s="4"/>
      <c r="BJ18" s="20"/>
      <c r="BK18" s="109" t="str">
        <f t="shared" ref="BK18:BK21" si="36">IFERROR(FLOOR(VALUE(LEFT(BJ18,3))*((100-$G18)/100),5),"")</f>
        <v/>
      </c>
      <c r="BL18" s="21"/>
      <c r="BM18" s="108" t="str">
        <f>IFERROR(VALUE(LEFT(BJ18,3)) / VLOOKUP(VALUE(MID(BJ18, FIND("@",BJ18) + LEN("@"),3)), IF($A18="Standard", 'Custom RPE Chart'!$P$2:$AB$10, IF($A18="Squat", 'Custom RPE Chart'!$B$2:$N$10, IF($A18="Bench Press",'Custom RPE Chart'!$B$13:$N$21, IF($A18="Deadlift", 'Custom RPE Chart'!$B$24:$N$32, IF($A18="Average", 'Custom RPE Chart'!$P$13:$AB$21, "n/a"))))),VALUE(MID(BJ18, FIND("x",BJ18) + LEN("x"),2)+1),FALSE),"")</f>
        <v/>
      </c>
      <c r="BN18" s="96"/>
      <c r="BO18" s="98"/>
      <c r="BP18" s="98"/>
      <c r="BQ18" s="98"/>
      <c r="BR18" s="98"/>
      <c r="BS18" s="98"/>
      <c r="BT18" s="89"/>
      <c r="BU18" s="90"/>
      <c r="BV18" s="90"/>
      <c r="BW18" s="90"/>
      <c r="BX18" s="90"/>
      <c r="BY18" s="98"/>
      <c r="BZ18" s="98"/>
      <c r="CA18" s="98"/>
      <c r="CB18" s="98"/>
      <c r="CC18" s="98"/>
      <c r="CD18" s="98"/>
      <c r="CE18" s="98"/>
      <c r="CF18" s="98"/>
      <c r="CG18" s="98"/>
      <c r="CH18" s="89"/>
      <c r="CI18" s="90"/>
      <c r="CJ18" s="90"/>
      <c r="CK18" s="90"/>
      <c r="CL18" s="90"/>
      <c r="CM18" s="98"/>
      <c r="CN18" s="98"/>
      <c r="CO18" s="98"/>
      <c r="CP18" s="110"/>
      <c r="CQ18" s="110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</row>
    <row r="19" spans="1:218" s="112" customFormat="1" ht="18" customHeight="1">
      <c r="A19" s="100" t="s">
        <v>7</v>
      </c>
      <c r="B19" s="100" t="s">
        <v>4</v>
      </c>
      <c r="C19" s="18" t="s">
        <v>41</v>
      </c>
      <c r="D19" s="23" t="s">
        <v>64</v>
      </c>
      <c r="E19" s="113" t="s">
        <v>30</v>
      </c>
      <c r="F19" s="113" t="s">
        <v>17</v>
      </c>
      <c r="G19" s="113" t="s">
        <v>18</v>
      </c>
      <c r="H19" s="115" t="s">
        <v>18</v>
      </c>
      <c r="I19" s="20" t="s">
        <v>83</v>
      </c>
      <c r="J19" s="109">
        <f t="shared" si="5"/>
        <v>315</v>
      </c>
      <c r="K19" s="21">
        <v>2</v>
      </c>
      <c r="L19" s="108">
        <f>IFERROR(VALUE(LEFT(I19,3)) / VLOOKUP(VALUE(MID(I19, FIND("@",I19) + LEN("@"),3)), IF($A19="Standard", 'Custom RPE Chart'!$P$2:$AB$10, IF($A19="Squat", 'Custom RPE Chart'!$B$2:$N$10, IF($A19="Bench Press",'Custom RPE Chart'!$B$13:$N$21, IF($A19="Deadlift", 'Custom RPE Chart'!$B$24:$N$32, IF($A19="Average", 'Custom RPE Chart'!$P$13:$AB$21, "n/a"))))),VALUE(MID(I19, FIND("x",I19) + LEN("x"),2)+1),FALSE),"")</f>
        <v>499.62825278810402</v>
      </c>
      <c r="M19" s="4"/>
      <c r="N19" s="20"/>
      <c r="O19" s="109" t="str">
        <f t="shared" si="28"/>
        <v/>
      </c>
      <c r="P19" s="21"/>
      <c r="Q19" s="108" t="str">
        <f>IFERROR(VALUE(LEFT(N19,3)) / VLOOKUP(VALUE(MID(N19, FIND("@",N19) + LEN("@"),3)), IF($A19="Standard", 'Custom RPE Chart'!$P$2:$AB$10, IF($A19="Squat", 'Custom RPE Chart'!$B$2:$N$10, IF($A19="Bench Press",'Custom RPE Chart'!$B$13:$N$21, IF($A19="Deadlift", 'Custom RPE Chart'!$B$24:$N$32, IF($A19="Average", 'Custom RPE Chart'!$P$13:$AB$21, "n/a"))))),VALUE(MID(N19, FIND("x",N19) + LEN("x"),2)+1),FALSE),"")</f>
        <v/>
      </c>
      <c r="R19" s="4"/>
      <c r="S19" s="20"/>
      <c r="T19" s="109" t="str">
        <f t="shared" si="29"/>
        <v/>
      </c>
      <c r="U19" s="21"/>
      <c r="V19" s="108" t="str">
        <f>IFERROR(VALUE(LEFT(S19,3)) / VLOOKUP(VALUE(MID(S19, FIND("@",S19) + LEN("@"),3)), IF($A19="Standard", 'Custom RPE Chart'!$P$2:$AB$10, IF($A19="Squat", 'Custom RPE Chart'!$B$2:$N$10, IF($A19="Bench Press",'Custom RPE Chart'!$B$13:$N$21, IF($A19="Deadlift", 'Custom RPE Chart'!$B$24:$N$32, IF($A19="Average", 'Custom RPE Chart'!$P$13:$AB$21, "n/a"))))),VALUE(MID(S19, FIND("x",S19) + LEN("x"),2)+1),FALSE),"")</f>
        <v/>
      </c>
      <c r="W19" s="4"/>
      <c r="X19" s="20"/>
      <c r="Y19" s="109" t="str">
        <f t="shared" si="30"/>
        <v/>
      </c>
      <c r="Z19" s="21"/>
      <c r="AA19" s="108" t="str">
        <f>IFERROR(VALUE(LEFT(X19,3)) / VLOOKUP(VALUE(MID(X19, FIND("@",X19) + LEN("@"),3)), IF($A19="Standard", 'Custom RPE Chart'!$P$2:$AB$10, IF($A19="Squat", 'Custom RPE Chart'!$B$2:$N$10, IF($A19="Bench Press",'Custom RPE Chart'!$B$13:$N$21, IF($A19="Deadlift", 'Custom RPE Chart'!$B$24:$N$32, IF($A19="Average", 'Custom RPE Chart'!$P$13:$AB$21, "n/a"))))),VALUE(MID(X19, FIND("x",X19) + LEN("x"),2)+1),FALSE),"")</f>
        <v/>
      </c>
      <c r="AB19" s="4"/>
      <c r="AC19" s="100" t="s">
        <v>7</v>
      </c>
      <c r="AD19" s="100" t="s">
        <v>4</v>
      </c>
      <c r="AE19" s="18" t="s">
        <v>41</v>
      </c>
      <c r="AF19" s="23" t="s">
        <v>64</v>
      </c>
      <c r="AG19" s="113" t="s">
        <v>30</v>
      </c>
      <c r="AH19" s="113" t="s">
        <v>17</v>
      </c>
      <c r="AI19" s="113" t="s">
        <v>18</v>
      </c>
      <c r="AJ19" s="115" t="s">
        <v>18</v>
      </c>
      <c r="AK19" s="20"/>
      <c r="AL19" s="109" t="str">
        <f t="shared" si="31"/>
        <v/>
      </c>
      <c r="AM19" s="21"/>
      <c r="AN19" s="108" t="str">
        <f>IFERROR(VALUE(LEFT(AK19,3)) / VLOOKUP(VALUE(MID(AK19, FIND("@",AK19) + LEN("@"),3)), IF($A19="Standard", 'Custom RPE Chart'!$P$2:$AB$10, IF($A19="Squat", 'Custom RPE Chart'!$B$2:$N$10, IF($A19="Bench Press",'Custom RPE Chart'!$B$13:$N$21, IF($A19="Deadlift", 'Custom RPE Chart'!$B$24:$N$32, IF($A19="Average", 'Custom RPE Chart'!$P$13:$AB$21, "n/a"))))),VALUE(MID(AK19, FIND("x",AK19) + LEN("x"),2)+1),FALSE),"")</f>
        <v/>
      </c>
      <c r="AO19" s="4"/>
      <c r="AP19" s="20"/>
      <c r="AQ19" s="109" t="str">
        <f t="shared" si="32"/>
        <v/>
      </c>
      <c r="AR19" s="21"/>
      <c r="AS19" s="108" t="str">
        <f>IFERROR(VALUE(LEFT(AP19,3)) / VLOOKUP(VALUE(MID(AP19, FIND("@",AP19) + LEN("@"),3)), IF($A19="Standard", 'Custom RPE Chart'!$P$2:$AB$10, IF($A19="Squat", 'Custom RPE Chart'!$B$2:$N$10, IF($A19="Bench Press",'Custom RPE Chart'!$B$13:$N$21, IF($A19="Deadlift", 'Custom RPE Chart'!$B$24:$N$32, IF($A19="Average", 'Custom RPE Chart'!$P$13:$AB$21, "n/a"))))),VALUE(MID(AP19, FIND("x",AP19) + LEN("x"),2)+1),FALSE),"")</f>
        <v/>
      </c>
      <c r="AT19" s="4"/>
      <c r="AU19" s="20"/>
      <c r="AV19" s="109" t="str">
        <f t="shared" si="33"/>
        <v/>
      </c>
      <c r="AW19" s="21"/>
      <c r="AX19" s="108" t="str">
        <f>IFERROR(VALUE(LEFT(AU19,3)) / VLOOKUP(VALUE(MID(AU19, FIND("@",AU19) + LEN("@"),3)), IF($A19="Standard", 'Custom RPE Chart'!$P$2:$AB$10, IF($A19="Squat", 'Custom RPE Chart'!$B$2:$N$10, IF($A19="Bench Press",'Custom RPE Chart'!$B$13:$N$21, IF($A19="Deadlift", 'Custom RPE Chart'!$B$24:$N$32, IF($A19="Average", 'Custom RPE Chart'!$P$13:$AB$21, "n/a"))))),VALUE(MID(AU19, FIND("x",AU19) + LEN("x"),2)+1),FALSE),"")</f>
        <v/>
      </c>
      <c r="AY19" s="4"/>
      <c r="AZ19" s="20"/>
      <c r="BA19" s="109" t="str">
        <f t="shared" si="34"/>
        <v/>
      </c>
      <c r="BB19" s="21"/>
      <c r="BC19" s="108" t="str">
        <f>IFERROR(VALUE(LEFT(AZ19,3)) / VLOOKUP(VALUE(MID(AZ19, FIND("@",AZ19) + LEN("@"),3)), IF($A19="Standard", 'Custom RPE Chart'!$P$2:$AB$10, IF($A19="Squat", 'Custom RPE Chart'!$B$2:$N$10, IF($A19="Bench Press",'Custom RPE Chart'!$B$13:$N$21, IF($A19="Deadlift", 'Custom RPE Chart'!$B$24:$N$32, IF($A19="Average", 'Custom RPE Chart'!$P$13:$AB$21, "n/a"))))),VALUE(MID(AZ19, FIND("x",AZ19) + LEN("x"),2)+1),FALSE),"")</f>
        <v/>
      </c>
      <c r="BD19" s="4"/>
      <c r="BE19" s="20"/>
      <c r="BF19" s="109" t="str">
        <f t="shared" si="35"/>
        <v/>
      </c>
      <c r="BG19" s="21"/>
      <c r="BH19" s="108" t="str">
        <f>IFERROR(VALUE(LEFT(BE19,3)) / VLOOKUP(VALUE(MID(BE19, FIND("@",BE19) + LEN("@"),3)), IF($A19="Standard", 'Custom RPE Chart'!$P$2:$AB$10, IF($A19="Squat", 'Custom RPE Chart'!$B$2:$N$10, IF($A19="Bench Press",'Custom RPE Chart'!$B$13:$N$21, IF($A19="Deadlift", 'Custom RPE Chart'!$B$24:$N$32, IF($A19="Average", 'Custom RPE Chart'!$P$13:$AB$21, "n/a"))))),VALUE(MID(BE19, FIND("x",BE19) + LEN("x"),2)+1),FALSE),"")</f>
        <v/>
      </c>
      <c r="BI19" s="4"/>
      <c r="BJ19" s="20"/>
      <c r="BK19" s="109" t="str">
        <f t="shared" si="36"/>
        <v/>
      </c>
      <c r="BL19" s="21"/>
      <c r="BM19" s="108" t="str">
        <f>IFERROR(VALUE(LEFT(BJ19,3)) / VLOOKUP(VALUE(MID(BJ19, FIND("@",BJ19) + LEN("@"),3)), IF($A19="Standard", 'Custom RPE Chart'!$P$2:$AB$10, IF($A19="Squat", 'Custom RPE Chart'!$B$2:$N$10, IF($A19="Bench Press",'Custom RPE Chart'!$B$13:$N$21, IF($A19="Deadlift", 'Custom RPE Chart'!$B$24:$N$32, IF($A19="Average", 'Custom RPE Chart'!$P$13:$AB$21, "n/a"))))),VALUE(MID(BJ19, FIND("x",BJ19) + LEN("x"),2)+1),FALSE),"")</f>
        <v/>
      </c>
      <c r="BN19" s="96"/>
      <c r="BO19" s="98"/>
      <c r="BP19" s="98"/>
      <c r="BQ19" s="98"/>
      <c r="BR19" s="98"/>
      <c r="BS19" s="98"/>
      <c r="BT19" s="89"/>
      <c r="BU19" s="90"/>
      <c r="BV19" s="90"/>
      <c r="BW19" s="90"/>
      <c r="BX19" s="90"/>
      <c r="BY19" s="98"/>
      <c r="BZ19" s="98"/>
      <c r="CA19" s="98"/>
      <c r="CB19" s="98"/>
      <c r="CC19" s="98"/>
      <c r="CD19" s="98"/>
      <c r="CE19" s="98"/>
      <c r="CF19" s="98"/>
      <c r="CG19" s="98"/>
      <c r="CH19" s="89"/>
      <c r="CI19" s="90"/>
      <c r="CJ19" s="90"/>
      <c r="CK19" s="90"/>
      <c r="CL19" s="90"/>
      <c r="CM19" s="98"/>
      <c r="CN19" s="98"/>
      <c r="CO19" s="98"/>
      <c r="CP19" s="110"/>
      <c r="CQ19" s="110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</row>
    <row r="20" spans="1:218" s="112" customFormat="1" ht="18" customHeight="1">
      <c r="A20" s="100" t="s">
        <v>7</v>
      </c>
      <c r="B20" s="100" t="s">
        <v>54</v>
      </c>
      <c r="C20" s="18" t="s">
        <v>42</v>
      </c>
      <c r="D20" s="22" t="s">
        <v>63</v>
      </c>
      <c r="E20" s="107" t="s">
        <v>19</v>
      </c>
      <c r="F20" s="107" t="s">
        <v>32</v>
      </c>
      <c r="G20" s="107" t="s">
        <v>16</v>
      </c>
      <c r="H20" s="114" t="s">
        <v>16</v>
      </c>
      <c r="I20" s="20" t="s">
        <v>84</v>
      </c>
      <c r="J20" s="109">
        <f t="shared" si="5"/>
        <v>20</v>
      </c>
      <c r="K20" s="21">
        <v>3</v>
      </c>
      <c r="L20" s="108">
        <f>IFERROR(VALUE(LEFT(I20,3)) / VLOOKUP(VALUE(MID(I20, FIND("@",I20) + LEN("@"),3)), IF($A20="Standard", 'Custom RPE Chart'!$P$2:$AB$10, IF($A20="Squat", 'Custom RPE Chart'!$B$2:$N$10, IF($A20="Bench Press",'Custom RPE Chart'!$B$13:$N$21, IF($A20="Deadlift", 'Custom RPE Chart'!$B$24:$N$32, IF($A20="Average", 'Custom RPE Chart'!$P$13:$AB$21, "n/a"))))),VALUE(MID(I20, FIND("x",I20) + LEN("x"),2)+1),FALSE),"")</f>
        <v>28.378378378378379</v>
      </c>
      <c r="M20" s="4"/>
      <c r="N20" s="20"/>
      <c r="O20" s="109" t="str">
        <f t="shared" si="28"/>
        <v/>
      </c>
      <c r="P20" s="21"/>
      <c r="Q20" s="108" t="str">
        <f>IFERROR(VALUE(LEFT(N20,3)) / VLOOKUP(VALUE(MID(N20, FIND("@",N20) + LEN("@"),3)), IF($A20="Standard", 'Custom RPE Chart'!$P$2:$AB$10, IF($A20="Squat", 'Custom RPE Chart'!$B$2:$N$10, IF($A20="Bench Press",'Custom RPE Chart'!$B$13:$N$21, IF($A20="Deadlift", 'Custom RPE Chart'!$B$24:$N$32, IF($A20="Average", 'Custom RPE Chart'!$P$13:$AB$21, "n/a"))))),VALUE(MID(N20, FIND("x",N20) + LEN("x"),2)+1),FALSE),"")</f>
        <v/>
      </c>
      <c r="R20" s="4"/>
      <c r="S20" s="20"/>
      <c r="T20" s="109" t="str">
        <f t="shared" si="29"/>
        <v/>
      </c>
      <c r="U20" s="21"/>
      <c r="V20" s="108" t="str">
        <f>IFERROR(VALUE(LEFT(S20,3)) / VLOOKUP(VALUE(MID(S20, FIND("@",S20) + LEN("@"),3)), IF($A20="Standard", 'Custom RPE Chart'!$P$2:$AB$10, IF($A20="Squat", 'Custom RPE Chart'!$B$2:$N$10, IF($A20="Bench Press",'Custom RPE Chart'!$B$13:$N$21, IF($A20="Deadlift", 'Custom RPE Chart'!$B$24:$N$32, IF($A20="Average", 'Custom RPE Chart'!$P$13:$AB$21, "n/a"))))),VALUE(MID(S20, FIND("x",S20) + LEN("x"),2)+1),FALSE),"")</f>
        <v/>
      </c>
      <c r="W20" s="4"/>
      <c r="X20" s="20"/>
      <c r="Y20" s="109" t="str">
        <f t="shared" si="30"/>
        <v/>
      </c>
      <c r="Z20" s="21"/>
      <c r="AA20" s="108" t="str">
        <f>IFERROR(VALUE(LEFT(X20,3)) / VLOOKUP(VALUE(MID(X20, FIND("@",X20) + LEN("@"),3)), IF($A20="Standard", 'Custom RPE Chart'!$P$2:$AB$10, IF($A20="Squat", 'Custom RPE Chart'!$B$2:$N$10, IF($A20="Bench Press",'Custom RPE Chart'!$B$13:$N$21, IF($A20="Deadlift", 'Custom RPE Chart'!$B$24:$N$32, IF($A20="Average", 'Custom RPE Chart'!$P$13:$AB$21, "n/a"))))),VALUE(MID(X20, FIND("x",X20) + LEN("x"),2)+1),FALSE),"")</f>
        <v/>
      </c>
      <c r="AB20" s="4"/>
      <c r="AC20" s="100" t="s">
        <v>7</v>
      </c>
      <c r="AD20" s="100" t="s">
        <v>54</v>
      </c>
      <c r="AE20" s="18" t="s">
        <v>42</v>
      </c>
      <c r="AF20" s="22" t="s">
        <v>63</v>
      </c>
      <c r="AG20" s="107" t="s">
        <v>19</v>
      </c>
      <c r="AH20" s="107" t="s">
        <v>32</v>
      </c>
      <c r="AI20" s="107" t="s">
        <v>16</v>
      </c>
      <c r="AJ20" s="114" t="s">
        <v>16</v>
      </c>
      <c r="AK20" s="20"/>
      <c r="AL20" s="109" t="str">
        <f t="shared" si="31"/>
        <v/>
      </c>
      <c r="AM20" s="21"/>
      <c r="AN20" s="108" t="str">
        <f>IFERROR(VALUE(LEFT(AK20,3)) / VLOOKUP(VALUE(MID(AK20, FIND("@",AK20) + LEN("@"),3)), IF($A20="Standard", 'Custom RPE Chart'!$P$2:$AB$10, IF($A20="Squat", 'Custom RPE Chart'!$B$2:$N$10, IF($A20="Bench Press",'Custom RPE Chart'!$B$13:$N$21, IF($A20="Deadlift", 'Custom RPE Chart'!$B$24:$N$32, IF($A20="Average", 'Custom RPE Chart'!$P$13:$AB$21, "n/a"))))),VALUE(MID(AK20, FIND("x",AK20) + LEN("x"),2)+1),FALSE),"")</f>
        <v/>
      </c>
      <c r="AO20" s="4"/>
      <c r="AP20" s="20"/>
      <c r="AQ20" s="109" t="str">
        <f t="shared" si="32"/>
        <v/>
      </c>
      <c r="AR20" s="21"/>
      <c r="AS20" s="108" t="str">
        <f>IFERROR(VALUE(LEFT(AP20,3)) / VLOOKUP(VALUE(MID(AP20, FIND("@",AP20) + LEN("@"),3)), IF($A20="Standard", 'Custom RPE Chart'!$P$2:$AB$10, IF($A20="Squat", 'Custom RPE Chart'!$B$2:$N$10, IF($A20="Bench Press",'Custom RPE Chart'!$B$13:$N$21, IF($A20="Deadlift", 'Custom RPE Chart'!$B$24:$N$32, IF($A20="Average", 'Custom RPE Chart'!$P$13:$AB$21, "n/a"))))),VALUE(MID(AP20, FIND("x",AP20) + LEN("x"),2)+1),FALSE),"")</f>
        <v/>
      </c>
      <c r="AT20" s="4"/>
      <c r="AU20" s="20"/>
      <c r="AV20" s="109" t="str">
        <f t="shared" si="33"/>
        <v/>
      </c>
      <c r="AW20" s="21"/>
      <c r="AX20" s="108" t="str">
        <f>IFERROR(VALUE(LEFT(AU20,3)) / VLOOKUP(VALUE(MID(AU20, FIND("@",AU20) + LEN("@"),3)), IF($A20="Standard", 'Custom RPE Chart'!$P$2:$AB$10, IF($A20="Squat", 'Custom RPE Chart'!$B$2:$N$10, IF($A20="Bench Press",'Custom RPE Chart'!$B$13:$N$21, IF($A20="Deadlift", 'Custom RPE Chart'!$B$24:$N$32, IF($A20="Average", 'Custom RPE Chart'!$P$13:$AB$21, "n/a"))))),VALUE(MID(AU20, FIND("x",AU20) + LEN("x"),2)+1),FALSE),"")</f>
        <v/>
      </c>
      <c r="AY20" s="4"/>
      <c r="AZ20" s="20"/>
      <c r="BA20" s="109" t="str">
        <f t="shared" si="34"/>
        <v/>
      </c>
      <c r="BB20" s="21"/>
      <c r="BC20" s="108" t="str">
        <f>IFERROR(VALUE(LEFT(AZ20,3)) / VLOOKUP(VALUE(MID(AZ20, FIND("@",AZ20) + LEN("@"),3)), IF($A20="Standard", 'Custom RPE Chart'!$P$2:$AB$10, IF($A20="Squat", 'Custom RPE Chart'!$B$2:$N$10, IF($A20="Bench Press",'Custom RPE Chart'!$B$13:$N$21, IF($A20="Deadlift", 'Custom RPE Chart'!$B$24:$N$32, IF($A20="Average", 'Custom RPE Chart'!$P$13:$AB$21, "n/a"))))),VALUE(MID(AZ20, FIND("x",AZ20) + LEN("x"),2)+1),FALSE),"")</f>
        <v/>
      </c>
      <c r="BD20" s="4"/>
      <c r="BE20" s="20"/>
      <c r="BF20" s="109" t="str">
        <f t="shared" si="35"/>
        <v/>
      </c>
      <c r="BG20" s="21"/>
      <c r="BH20" s="108" t="str">
        <f>IFERROR(VALUE(LEFT(BE20,3)) / VLOOKUP(VALUE(MID(BE20, FIND("@",BE20) + LEN("@"),3)), IF($A20="Standard", 'Custom RPE Chart'!$P$2:$AB$10, IF($A20="Squat", 'Custom RPE Chart'!$B$2:$N$10, IF($A20="Bench Press",'Custom RPE Chart'!$B$13:$N$21, IF($A20="Deadlift", 'Custom RPE Chart'!$B$24:$N$32, IF($A20="Average", 'Custom RPE Chart'!$P$13:$AB$21, "n/a"))))),VALUE(MID(BE20, FIND("x",BE20) + LEN("x"),2)+1),FALSE),"")</f>
        <v/>
      </c>
      <c r="BI20" s="4"/>
      <c r="BJ20" s="20"/>
      <c r="BK20" s="109" t="str">
        <f t="shared" si="36"/>
        <v/>
      </c>
      <c r="BL20" s="21"/>
      <c r="BM20" s="108" t="str">
        <f>IFERROR(VALUE(LEFT(BJ20,3)) / VLOOKUP(VALUE(MID(BJ20, FIND("@",BJ20) + LEN("@"),3)), IF($A20="Standard", 'Custom RPE Chart'!$P$2:$AB$10, IF($A20="Squat", 'Custom RPE Chart'!$B$2:$N$10, IF($A20="Bench Press",'Custom RPE Chart'!$B$13:$N$21, IF($A20="Deadlift", 'Custom RPE Chart'!$B$24:$N$32, IF($A20="Average", 'Custom RPE Chart'!$P$13:$AB$21, "n/a"))))),VALUE(MID(BJ20, FIND("x",BJ20) + LEN("x"),2)+1),FALSE),"")</f>
        <v/>
      </c>
      <c r="BN20" s="96"/>
      <c r="BO20" s="98"/>
      <c r="BP20" s="98"/>
      <c r="BQ20" s="98"/>
      <c r="BR20" s="98"/>
      <c r="BS20" s="98"/>
      <c r="BT20" s="89"/>
      <c r="BU20" s="90"/>
      <c r="BV20" s="90"/>
      <c r="BW20" s="90"/>
      <c r="BX20" s="90"/>
      <c r="BY20" s="98"/>
      <c r="BZ20" s="98"/>
      <c r="CA20" s="98"/>
      <c r="CB20" s="98"/>
      <c r="CC20" s="98"/>
      <c r="CD20" s="98"/>
      <c r="CE20" s="98"/>
      <c r="CF20" s="98"/>
      <c r="CG20" s="98"/>
      <c r="CH20" s="89"/>
      <c r="CI20" s="90"/>
      <c r="CJ20" s="90"/>
      <c r="CK20" s="90"/>
      <c r="CL20" s="90"/>
      <c r="CM20" s="98"/>
      <c r="CN20" s="98"/>
      <c r="CO20" s="98"/>
      <c r="CP20" s="110"/>
      <c r="CQ20" s="110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</row>
    <row r="21" spans="1:218" s="112" customFormat="1" ht="18" customHeight="1">
      <c r="A21" s="116"/>
      <c r="B21" s="100" t="s">
        <v>54</v>
      </c>
      <c r="C21" s="18" t="s">
        <v>34</v>
      </c>
      <c r="D21" s="23" t="s">
        <v>62</v>
      </c>
      <c r="E21" s="113" t="s">
        <v>19</v>
      </c>
      <c r="F21" s="113" t="s">
        <v>32</v>
      </c>
      <c r="G21" s="113">
        <v>3</v>
      </c>
      <c r="H21" s="115" t="s">
        <v>16</v>
      </c>
      <c r="I21" s="20"/>
      <c r="J21" s="109" t="str">
        <f t="shared" si="5"/>
        <v/>
      </c>
      <c r="K21" s="21"/>
      <c r="L21" s="108" t="str">
        <f>IFERROR(VALUE(LEFT(I21,3)) / VLOOKUP(VALUE(MID(I21, FIND("@",I21) + LEN("@"),3)), IF($A21="Standard", 'Custom RPE Chart'!$P$2:$AB$10, IF($A21="Squat", 'Custom RPE Chart'!$B$2:$N$10, IF($A21="Bench Press",'Custom RPE Chart'!$B$13:$N$21, IF($A21="Deadlift", 'Custom RPE Chart'!$B$24:$N$32, IF($A21="Average", 'Custom RPE Chart'!$P$13:$AB$21, "n/a"))))),VALUE(MID(I21, FIND("x",I21) + LEN("x"),2)+1),FALSE),"")</f>
        <v/>
      </c>
      <c r="M21" s="4"/>
      <c r="N21" s="20"/>
      <c r="O21" s="109" t="str">
        <f t="shared" si="28"/>
        <v/>
      </c>
      <c r="P21" s="21"/>
      <c r="Q21" s="108" t="str">
        <f>IFERROR(VALUE(LEFT(N21,3)) / VLOOKUP(VALUE(MID(N21, FIND("@",N21) + LEN("@"),3)), IF($A21="Standard", 'Custom RPE Chart'!$P$2:$AB$10, IF($A21="Squat", 'Custom RPE Chart'!$B$2:$N$10, IF($A21="Bench Press",'Custom RPE Chart'!$B$13:$N$21, IF($A21="Deadlift", 'Custom RPE Chart'!$B$24:$N$32, IF($A21="Average", 'Custom RPE Chart'!$P$13:$AB$21, "n/a"))))),VALUE(MID(N21, FIND("x",N21) + LEN("x"),2)+1),FALSE),"")</f>
        <v/>
      </c>
      <c r="R21" s="4"/>
      <c r="S21" s="20"/>
      <c r="T21" s="109" t="str">
        <f t="shared" si="29"/>
        <v/>
      </c>
      <c r="U21" s="21"/>
      <c r="V21" s="108" t="str">
        <f>IFERROR(VALUE(LEFT(S21,3)) / VLOOKUP(VALUE(MID(S21, FIND("@",S21) + LEN("@"),3)), IF($A21="Standard", 'Custom RPE Chart'!$P$2:$AB$10, IF($A21="Squat", 'Custom RPE Chart'!$B$2:$N$10, IF($A21="Bench Press",'Custom RPE Chart'!$B$13:$N$21, IF($A21="Deadlift", 'Custom RPE Chart'!$B$24:$N$32, IF($A21="Average", 'Custom RPE Chart'!$P$13:$AB$21, "n/a"))))),VALUE(MID(S21, FIND("x",S21) + LEN("x"),2)+1),FALSE),"")</f>
        <v/>
      </c>
      <c r="W21" s="4"/>
      <c r="X21" s="20"/>
      <c r="Y21" s="109" t="str">
        <f t="shared" si="30"/>
        <v/>
      </c>
      <c r="Z21" s="21"/>
      <c r="AA21" s="108" t="str">
        <f>IFERROR(VALUE(LEFT(X21,3)) / VLOOKUP(VALUE(MID(X21, FIND("@",X21) + LEN("@"),3)), IF($A21="Standard", 'Custom RPE Chart'!$P$2:$AB$10, IF($A21="Squat", 'Custom RPE Chart'!$B$2:$N$10, IF($A21="Bench Press",'Custom RPE Chart'!$B$13:$N$21, IF($A21="Deadlift", 'Custom RPE Chart'!$B$24:$N$32, IF($A21="Average", 'Custom RPE Chart'!$P$13:$AB$21, "n/a"))))),VALUE(MID(X21, FIND("x",X21) + LEN("x"),2)+1),FALSE),"")</f>
        <v/>
      </c>
      <c r="AB21" s="4"/>
      <c r="AC21" s="116"/>
      <c r="AD21" s="100" t="s">
        <v>54</v>
      </c>
      <c r="AE21" s="18" t="s">
        <v>34</v>
      </c>
      <c r="AF21" s="23" t="s">
        <v>62</v>
      </c>
      <c r="AG21" s="113" t="s">
        <v>19</v>
      </c>
      <c r="AH21" s="113" t="s">
        <v>32</v>
      </c>
      <c r="AI21" s="113">
        <v>3</v>
      </c>
      <c r="AJ21" s="115" t="s">
        <v>16</v>
      </c>
      <c r="AK21" s="20"/>
      <c r="AL21" s="109" t="str">
        <f t="shared" si="31"/>
        <v/>
      </c>
      <c r="AM21" s="21"/>
      <c r="AN21" s="108" t="str">
        <f>IFERROR(VALUE(LEFT(AK21,3)) / VLOOKUP(VALUE(MID(AK21, FIND("@",AK21) + LEN("@"),3)), IF($A21="Standard", 'Custom RPE Chart'!$P$2:$AB$10, IF($A21="Squat", 'Custom RPE Chart'!$B$2:$N$10, IF($A21="Bench Press",'Custom RPE Chart'!$B$13:$N$21, IF($A21="Deadlift", 'Custom RPE Chart'!$B$24:$N$32, IF($A21="Average", 'Custom RPE Chart'!$P$13:$AB$21, "n/a"))))),VALUE(MID(AK21, FIND("x",AK21) + LEN("x"),2)+1),FALSE),"")</f>
        <v/>
      </c>
      <c r="AO21" s="4"/>
      <c r="AP21" s="20"/>
      <c r="AQ21" s="109" t="str">
        <f t="shared" si="32"/>
        <v/>
      </c>
      <c r="AR21" s="21"/>
      <c r="AS21" s="108" t="str">
        <f>IFERROR(VALUE(LEFT(AP21,3)) / VLOOKUP(VALUE(MID(AP21, FIND("@",AP21) + LEN("@"),3)), IF($A21="Standard", 'Custom RPE Chart'!$P$2:$AB$10, IF($A21="Squat", 'Custom RPE Chart'!$B$2:$N$10, IF($A21="Bench Press",'Custom RPE Chart'!$B$13:$N$21, IF($A21="Deadlift", 'Custom RPE Chart'!$B$24:$N$32, IF($A21="Average", 'Custom RPE Chart'!$P$13:$AB$21, "n/a"))))),VALUE(MID(AP21, FIND("x",AP21) + LEN("x"),2)+1),FALSE),"")</f>
        <v/>
      </c>
      <c r="AT21" s="4"/>
      <c r="AU21" s="20"/>
      <c r="AV21" s="109" t="str">
        <f t="shared" si="33"/>
        <v/>
      </c>
      <c r="AW21" s="21"/>
      <c r="AX21" s="108" t="str">
        <f>IFERROR(VALUE(LEFT(AU21,3)) / VLOOKUP(VALUE(MID(AU21, FIND("@",AU21) + LEN("@"),3)), IF($A21="Standard", 'Custom RPE Chart'!$P$2:$AB$10, IF($A21="Squat", 'Custom RPE Chart'!$B$2:$N$10, IF($A21="Bench Press",'Custom RPE Chart'!$B$13:$N$21, IF($A21="Deadlift", 'Custom RPE Chart'!$B$24:$N$32, IF($A21="Average", 'Custom RPE Chart'!$P$13:$AB$21, "n/a"))))),VALUE(MID(AU21, FIND("x",AU21) + LEN("x"),2)+1),FALSE),"")</f>
        <v/>
      </c>
      <c r="AY21" s="4"/>
      <c r="AZ21" s="20"/>
      <c r="BA21" s="109" t="str">
        <f t="shared" si="34"/>
        <v/>
      </c>
      <c r="BB21" s="21"/>
      <c r="BC21" s="108" t="str">
        <f>IFERROR(VALUE(LEFT(AZ21,3)) / VLOOKUP(VALUE(MID(AZ21, FIND("@",AZ21) + LEN("@"),3)), IF($A21="Standard", 'Custom RPE Chart'!$P$2:$AB$10, IF($A21="Squat", 'Custom RPE Chart'!$B$2:$N$10, IF($A21="Bench Press",'Custom RPE Chart'!$B$13:$N$21, IF($A21="Deadlift", 'Custom RPE Chart'!$B$24:$N$32, IF($A21="Average", 'Custom RPE Chart'!$P$13:$AB$21, "n/a"))))),VALUE(MID(AZ21, FIND("x",AZ21) + LEN("x"),2)+1),FALSE),"")</f>
        <v/>
      </c>
      <c r="BD21" s="4"/>
      <c r="BE21" s="20"/>
      <c r="BF21" s="109" t="str">
        <f t="shared" si="35"/>
        <v/>
      </c>
      <c r="BG21" s="21"/>
      <c r="BH21" s="108" t="str">
        <f>IFERROR(VALUE(LEFT(BE21,3)) / VLOOKUP(VALUE(MID(BE21, FIND("@",BE21) + LEN("@"),3)), IF($A21="Standard", 'Custom RPE Chart'!$P$2:$AB$10, IF($A21="Squat", 'Custom RPE Chart'!$B$2:$N$10, IF($A21="Bench Press",'Custom RPE Chart'!$B$13:$N$21, IF($A21="Deadlift", 'Custom RPE Chart'!$B$24:$N$32, IF($A21="Average", 'Custom RPE Chart'!$P$13:$AB$21, "n/a"))))),VALUE(MID(BE21, FIND("x",BE21) + LEN("x"),2)+1),FALSE),"")</f>
        <v/>
      </c>
      <c r="BI21" s="4"/>
      <c r="BJ21" s="20"/>
      <c r="BK21" s="109" t="str">
        <f t="shared" si="36"/>
        <v/>
      </c>
      <c r="BL21" s="21"/>
      <c r="BM21" s="108" t="str">
        <f>IFERROR(VALUE(LEFT(BJ21,3)) / VLOOKUP(VALUE(MID(BJ21, FIND("@",BJ21) + LEN("@"),3)), IF($A21="Standard", 'Custom RPE Chart'!$P$2:$AB$10, IF($A21="Squat", 'Custom RPE Chart'!$B$2:$N$10, IF($A21="Bench Press",'Custom RPE Chart'!$B$13:$N$21, IF($A21="Deadlift", 'Custom RPE Chart'!$B$24:$N$32, IF($A21="Average", 'Custom RPE Chart'!$P$13:$AB$21, "n/a"))))),VALUE(MID(BJ21, FIND("x",BJ21) + LEN("x"),2)+1),FALSE),"")</f>
        <v/>
      </c>
      <c r="BN21" s="96"/>
      <c r="BO21" s="98"/>
      <c r="BP21" s="98"/>
      <c r="BQ21" s="98"/>
      <c r="BR21" s="98"/>
      <c r="BS21" s="98"/>
      <c r="BT21" s="89"/>
      <c r="BU21" s="90"/>
      <c r="BV21" s="90"/>
      <c r="BW21" s="90"/>
      <c r="BX21" s="90"/>
      <c r="BY21" s="98"/>
      <c r="BZ21" s="98"/>
      <c r="CA21" s="98"/>
      <c r="CB21" s="98"/>
      <c r="CC21" s="98"/>
      <c r="CD21" s="98"/>
      <c r="CE21" s="98"/>
      <c r="CF21" s="98"/>
      <c r="CG21" s="98"/>
      <c r="CH21" s="89"/>
      <c r="CI21" s="90"/>
      <c r="CJ21" s="90"/>
      <c r="CK21" s="90"/>
      <c r="CL21" s="90"/>
      <c r="CM21" s="98"/>
      <c r="CN21" s="98"/>
      <c r="CO21" s="98"/>
      <c r="CP21" s="110"/>
      <c r="CQ21" s="110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</row>
    <row r="22" spans="1:218" s="85" customFormat="1" ht="18" customHeight="1">
      <c r="A22" s="58"/>
      <c r="B22" s="58"/>
      <c r="C22" s="58"/>
      <c r="D22" s="57" t="s">
        <v>98</v>
      </c>
      <c r="E22" s="60" t="s">
        <v>14</v>
      </c>
      <c r="F22" s="60" t="s">
        <v>3</v>
      </c>
      <c r="G22" s="59" t="s">
        <v>51</v>
      </c>
      <c r="H22" s="59" t="s">
        <v>50</v>
      </c>
      <c r="I22" s="64" t="s">
        <v>20</v>
      </c>
      <c r="J22" s="64" t="s">
        <v>56</v>
      </c>
      <c r="K22" s="64" t="s">
        <v>85</v>
      </c>
      <c r="L22" s="64" t="s">
        <v>52</v>
      </c>
      <c r="M22" s="1" t="s">
        <v>21</v>
      </c>
      <c r="N22" s="64" t="s">
        <v>20</v>
      </c>
      <c r="O22" s="64" t="s">
        <v>56</v>
      </c>
      <c r="P22" s="64" t="s">
        <v>85</v>
      </c>
      <c r="Q22" s="64" t="s">
        <v>52</v>
      </c>
      <c r="R22" s="1" t="s">
        <v>21</v>
      </c>
      <c r="S22" s="64" t="s">
        <v>20</v>
      </c>
      <c r="T22" s="64" t="s">
        <v>56</v>
      </c>
      <c r="U22" s="64" t="s">
        <v>85</v>
      </c>
      <c r="V22" s="64" t="s">
        <v>52</v>
      </c>
      <c r="W22" s="1" t="s">
        <v>21</v>
      </c>
      <c r="X22" s="64" t="s">
        <v>20</v>
      </c>
      <c r="Y22" s="64" t="s">
        <v>56</v>
      </c>
      <c r="Z22" s="64" t="s">
        <v>85</v>
      </c>
      <c r="AA22" s="64" t="s">
        <v>52</v>
      </c>
      <c r="AB22" s="1" t="s">
        <v>21</v>
      </c>
      <c r="AC22" s="58"/>
      <c r="AD22" s="58"/>
      <c r="AE22" s="58"/>
      <c r="AF22" s="57" t="s">
        <v>98</v>
      </c>
      <c r="AG22" s="60" t="s">
        <v>14</v>
      </c>
      <c r="AH22" s="60" t="s">
        <v>3</v>
      </c>
      <c r="AI22" s="59" t="s">
        <v>51</v>
      </c>
      <c r="AJ22" s="59" t="s">
        <v>50</v>
      </c>
      <c r="AK22" s="64" t="s">
        <v>20</v>
      </c>
      <c r="AL22" s="64" t="s">
        <v>56</v>
      </c>
      <c r="AM22" s="64" t="s">
        <v>85</v>
      </c>
      <c r="AN22" s="64" t="s">
        <v>52</v>
      </c>
      <c r="AO22" s="1" t="s">
        <v>21</v>
      </c>
      <c r="AP22" s="64" t="s">
        <v>20</v>
      </c>
      <c r="AQ22" s="64" t="s">
        <v>56</v>
      </c>
      <c r="AR22" s="64" t="s">
        <v>85</v>
      </c>
      <c r="AS22" s="64" t="s">
        <v>52</v>
      </c>
      <c r="AT22" s="1" t="s">
        <v>21</v>
      </c>
      <c r="AU22" s="64" t="s">
        <v>20</v>
      </c>
      <c r="AV22" s="64" t="s">
        <v>56</v>
      </c>
      <c r="AW22" s="64" t="s">
        <v>85</v>
      </c>
      <c r="AX22" s="64" t="s">
        <v>52</v>
      </c>
      <c r="AY22" s="1" t="s">
        <v>21</v>
      </c>
      <c r="AZ22" s="64" t="s">
        <v>20</v>
      </c>
      <c r="BA22" s="64" t="s">
        <v>56</v>
      </c>
      <c r="BB22" s="64" t="s">
        <v>85</v>
      </c>
      <c r="BC22" s="64" t="s">
        <v>52</v>
      </c>
      <c r="BD22" s="1" t="s">
        <v>21</v>
      </c>
      <c r="BE22" s="64" t="s">
        <v>20</v>
      </c>
      <c r="BF22" s="64" t="s">
        <v>56</v>
      </c>
      <c r="BG22" s="64" t="s">
        <v>85</v>
      </c>
      <c r="BH22" s="64" t="s">
        <v>52</v>
      </c>
      <c r="BI22" s="1" t="s">
        <v>21</v>
      </c>
      <c r="BJ22" s="64" t="s">
        <v>20</v>
      </c>
      <c r="BK22" s="64" t="s">
        <v>56</v>
      </c>
      <c r="BL22" s="64" t="s">
        <v>85</v>
      </c>
      <c r="BM22" s="64" t="s">
        <v>52</v>
      </c>
      <c r="BN22" s="64" t="s">
        <v>21</v>
      </c>
      <c r="BO22" s="91"/>
      <c r="BP22" s="91"/>
      <c r="BQ22" s="91"/>
      <c r="BR22" s="91"/>
      <c r="BS22" s="91"/>
      <c r="BT22" s="91"/>
      <c r="BU22" s="90"/>
      <c r="BV22" s="90"/>
      <c r="BW22" s="92"/>
      <c r="BX22" s="92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0"/>
      <c r="CJ22" s="90"/>
      <c r="CK22" s="92"/>
      <c r="CL22" s="92"/>
      <c r="CM22" s="91"/>
      <c r="CN22" s="91"/>
      <c r="CO22" s="91"/>
      <c r="CP22" s="92"/>
      <c r="CQ22" s="92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</row>
    <row r="23" spans="1:218" s="112" customFormat="1" ht="15">
      <c r="A23" s="100" t="s">
        <v>7</v>
      </c>
      <c r="B23" s="100" t="s">
        <v>54</v>
      </c>
      <c r="C23" s="18"/>
      <c r="D23" s="22" t="s">
        <v>43</v>
      </c>
      <c r="E23" s="107" t="s">
        <v>18</v>
      </c>
      <c r="F23" s="107" t="s">
        <v>32</v>
      </c>
      <c r="G23" s="107" t="s">
        <v>18</v>
      </c>
      <c r="H23" s="114" t="s">
        <v>18</v>
      </c>
      <c r="I23" s="20"/>
      <c r="J23" s="109" t="str">
        <f t="shared" si="5"/>
        <v/>
      </c>
      <c r="K23" s="21"/>
      <c r="L23" s="108" t="str">
        <f>IFERROR(VALUE(LEFT(I23,3)) / VLOOKUP(VALUE(MID(I23, FIND("@",I23) + LEN("@"),3)), IF($A23="Standard", 'Custom RPE Chart'!$P$2:$AB$10, IF($A23="Squat", 'Custom RPE Chart'!$B$2:$N$10, IF($A23="Bench Press",'Custom RPE Chart'!$B$13:$N$21, IF($A23="Deadlift", 'Custom RPE Chart'!$B$24:$N$32, IF($A23="Average", 'Custom RPE Chart'!$P$13:$AB$21, "n/a"))))),VALUE(MID(I23, FIND("x",I23) + LEN("x"),2)+1),FALSE),"")</f>
        <v/>
      </c>
      <c r="M23" s="4"/>
      <c r="N23" s="20"/>
      <c r="O23" s="109" t="str">
        <f t="shared" ref="O23:O26" si="37">IFERROR(FLOOR(VALUE(LEFT(N23,3))*((100-$G23)/100),5),"")</f>
        <v/>
      </c>
      <c r="P23" s="21"/>
      <c r="Q23" s="108" t="str">
        <f>IFERROR(VALUE(LEFT(N23,3)) / VLOOKUP(VALUE(MID(N23, FIND("@",N23) + LEN("@"),3)), IF($A23="Standard", 'Custom RPE Chart'!$P$2:$AB$10, IF($A23="Squat", 'Custom RPE Chart'!$B$2:$N$10, IF($A23="Bench Press",'Custom RPE Chart'!$B$13:$N$21, IF($A23="Deadlift", 'Custom RPE Chart'!$B$24:$N$32, IF($A23="Average", 'Custom RPE Chart'!$P$13:$AB$21, "n/a"))))),VALUE(MID(N23, FIND("x",N23) + LEN("x"),2)+1),FALSE),"")</f>
        <v/>
      </c>
      <c r="R23" s="4"/>
      <c r="S23" s="20"/>
      <c r="T23" s="109" t="str">
        <f t="shared" ref="T23:T26" si="38">IFERROR(FLOOR(VALUE(LEFT(S23,3))*((100-$G23)/100),5),"")</f>
        <v/>
      </c>
      <c r="U23" s="21"/>
      <c r="V23" s="108" t="str">
        <f>IFERROR(VALUE(LEFT(S23,3)) / VLOOKUP(VALUE(MID(S23, FIND("@",S23) + LEN("@"),3)), IF($A23="Standard", 'Custom RPE Chart'!$P$2:$AB$10, IF($A23="Squat", 'Custom RPE Chart'!$B$2:$N$10, IF($A23="Bench Press",'Custom RPE Chart'!$B$13:$N$21, IF($A23="Deadlift", 'Custom RPE Chart'!$B$24:$N$32, IF($A23="Average", 'Custom RPE Chart'!$P$13:$AB$21, "n/a"))))),VALUE(MID(S23, FIND("x",S23) + LEN("x"),2)+1),FALSE),"")</f>
        <v/>
      </c>
      <c r="W23" s="4"/>
      <c r="X23" s="20"/>
      <c r="Y23" s="109" t="str">
        <f t="shared" ref="Y23:Y26" si="39">IFERROR(FLOOR(VALUE(LEFT(X23,3))*((100-$G23)/100),5),"")</f>
        <v/>
      </c>
      <c r="Z23" s="21"/>
      <c r="AA23" s="108" t="str">
        <f>IFERROR(VALUE(LEFT(X23,3)) / VLOOKUP(VALUE(MID(X23, FIND("@",X23) + LEN("@"),3)), IF($A23="Standard", 'Custom RPE Chart'!$P$2:$AB$10, IF($A23="Squat", 'Custom RPE Chart'!$B$2:$N$10, IF($A23="Bench Press",'Custom RPE Chart'!$B$13:$N$21, IF($A23="Deadlift", 'Custom RPE Chart'!$B$24:$N$32, IF($A23="Average", 'Custom RPE Chart'!$P$13:$AB$21, "n/a"))))),VALUE(MID(X23, FIND("x",X23) + LEN("x"),2)+1),FALSE),"")</f>
        <v/>
      </c>
      <c r="AB23" s="4"/>
      <c r="AC23" s="100" t="s">
        <v>7</v>
      </c>
      <c r="AD23" s="100" t="s">
        <v>54</v>
      </c>
      <c r="AE23" s="18"/>
      <c r="AF23" s="22" t="s">
        <v>43</v>
      </c>
      <c r="AG23" s="107" t="s">
        <v>18</v>
      </c>
      <c r="AH23" s="107" t="s">
        <v>32</v>
      </c>
      <c r="AI23" s="107" t="s">
        <v>18</v>
      </c>
      <c r="AJ23" s="114" t="s">
        <v>18</v>
      </c>
      <c r="AK23" s="20"/>
      <c r="AL23" s="109" t="str">
        <f t="shared" ref="AL23:AL26" si="40">IFERROR(FLOOR(VALUE(LEFT(AK23,3))*((100-$G23)/100),5),"")</f>
        <v/>
      </c>
      <c r="AM23" s="21"/>
      <c r="AN23" s="108" t="str">
        <f>IFERROR(VALUE(LEFT(AK23,3)) / VLOOKUP(VALUE(MID(AK23, FIND("@",AK23) + LEN("@"),3)), IF($A23="Standard", 'Custom RPE Chart'!$P$2:$AB$10, IF($A23="Squat", 'Custom RPE Chart'!$B$2:$N$10, IF($A23="Bench Press",'Custom RPE Chart'!$B$13:$N$21, IF($A23="Deadlift", 'Custom RPE Chart'!$B$24:$N$32, IF($A23="Average", 'Custom RPE Chart'!$P$13:$AB$21, "n/a"))))),VALUE(MID(AK23, FIND("x",AK23) + LEN("x"),2)+1),FALSE),"")</f>
        <v/>
      </c>
      <c r="AO23" s="4"/>
      <c r="AP23" s="20"/>
      <c r="AQ23" s="109" t="str">
        <f t="shared" ref="AQ23:AQ26" si="41">IFERROR(FLOOR(VALUE(LEFT(AP23,3))*((100-$G23)/100),5),"")</f>
        <v/>
      </c>
      <c r="AR23" s="21"/>
      <c r="AS23" s="108" t="str">
        <f>IFERROR(VALUE(LEFT(AP23,3)) / VLOOKUP(VALUE(MID(AP23, FIND("@",AP23) + LEN("@"),3)), IF($A23="Standard", 'Custom RPE Chart'!$P$2:$AB$10, IF($A23="Squat", 'Custom RPE Chart'!$B$2:$N$10, IF($A23="Bench Press",'Custom RPE Chart'!$B$13:$N$21, IF($A23="Deadlift", 'Custom RPE Chart'!$B$24:$N$32, IF($A23="Average", 'Custom RPE Chart'!$P$13:$AB$21, "n/a"))))),VALUE(MID(AP23, FIND("x",AP23) + LEN("x"),2)+1),FALSE),"")</f>
        <v/>
      </c>
      <c r="AT23" s="4"/>
      <c r="AU23" s="20"/>
      <c r="AV23" s="109" t="str">
        <f t="shared" ref="AV23:AV26" si="42">IFERROR(FLOOR(VALUE(LEFT(AU23,3))*((100-$G23)/100),5),"")</f>
        <v/>
      </c>
      <c r="AW23" s="21"/>
      <c r="AX23" s="108" t="str">
        <f>IFERROR(VALUE(LEFT(AU23,3)) / VLOOKUP(VALUE(MID(AU23, FIND("@",AU23) + LEN("@"),3)), IF($A23="Standard", 'Custom RPE Chart'!$P$2:$AB$10, IF($A23="Squat", 'Custom RPE Chart'!$B$2:$N$10, IF($A23="Bench Press",'Custom RPE Chart'!$B$13:$N$21, IF($A23="Deadlift", 'Custom RPE Chart'!$B$24:$N$32, IF($A23="Average", 'Custom RPE Chart'!$P$13:$AB$21, "n/a"))))),VALUE(MID(AU23, FIND("x",AU23) + LEN("x"),2)+1),FALSE),"")</f>
        <v/>
      </c>
      <c r="AY23" s="4"/>
      <c r="AZ23" s="20"/>
      <c r="BA23" s="109" t="str">
        <f t="shared" ref="BA23:BA26" si="43">IFERROR(FLOOR(VALUE(LEFT(AZ23,3))*((100-$G23)/100),5),"")</f>
        <v/>
      </c>
      <c r="BB23" s="21"/>
      <c r="BC23" s="108" t="str">
        <f>IFERROR(VALUE(LEFT(AZ23,3)) / VLOOKUP(VALUE(MID(AZ23, FIND("@",AZ23) + LEN("@"),3)), IF($A23="Standard", 'Custom RPE Chart'!$P$2:$AB$10, IF($A23="Squat", 'Custom RPE Chart'!$B$2:$N$10, IF($A23="Bench Press",'Custom RPE Chart'!$B$13:$N$21, IF($A23="Deadlift", 'Custom RPE Chart'!$B$24:$N$32, IF($A23="Average", 'Custom RPE Chart'!$P$13:$AB$21, "n/a"))))),VALUE(MID(AZ23, FIND("x",AZ23) + LEN("x"),2)+1),FALSE),"")</f>
        <v/>
      </c>
      <c r="BD23" s="4"/>
      <c r="BE23" s="20"/>
      <c r="BF23" s="109" t="str">
        <f t="shared" ref="BF23:BF26" si="44">IFERROR(FLOOR(VALUE(LEFT(BE23,3))*((100-$G23)/100),5),"")</f>
        <v/>
      </c>
      <c r="BG23" s="21"/>
      <c r="BH23" s="108" t="str">
        <f>IFERROR(VALUE(LEFT(BE23,3)) / VLOOKUP(VALUE(MID(BE23, FIND("@",BE23) + LEN("@"),3)), IF($A23="Standard", 'Custom RPE Chart'!$P$2:$AB$10, IF($A23="Squat", 'Custom RPE Chart'!$B$2:$N$10, IF($A23="Bench Press",'Custom RPE Chart'!$B$13:$N$21, IF($A23="Deadlift", 'Custom RPE Chart'!$B$24:$N$32, IF($A23="Average", 'Custom RPE Chart'!$P$13:$AB$21, "n/a"))))),VALUE(MID(BE23, FIND("x",BE23) + LEN("x"),2)+1),FALSE),"")</f>
        <v/>
      </c>
      <c r="BI23" s="4"/>
      <c r="BJ23" s="20"/>
      <c r="BK23" s="109" t="str">
        <f t="shared" ref="BK23:BK26" si="45">IFERROR(FLOOR(VALUE(LEFT(BJ23,3))*((100-$G23)/100),5),"")</f>
        <v/>
      </c>
      <c r="BL23" s="21"/>
      <c r="BM23" s="108" t="str">
        <f>IFERROR(VALUE(LEFT(BJ23,3)) / VLOOKUP(VALUE(MID(BJ23, FIND("@",BJ23) + LEN("@"),3)), IF($A23="Standard", 'Custom RPE Chart'!$P$2:$AB$10, IF($A23="Squat", 'Custom RPE Chart'!$B$2:$N$10, IF($A23="Bench Press",'Custom RPE Chart'!$B$13:$N$21, IF($A23="Deadlift", 'Custom RPE Chart'!$B$24:$N$32, IF($A23="Average", 'Custom RPE Chart'!$P$13:$AB$21, "n/a"))))),VALUE(MID(BJ23, FIND("x",BJ23) + LEN("x"),2)+1),FALSE),"")</f>
        <v/>
      </c>
      <c r="BN23" s="96"/>
      <c r="BO23" s="98"/>
      <c r="BP23" s="98"/>
      <c r="BQ23" s="98"/>
      <c r="BR23" s="98"/>
      <c r="BS23" s="98"/>
      <c r="BT23" s="89"/>
      <c r="BU23" s="90"/>
      <c r="BV23" s="90"/>
      <c r="BW23" s="90"/>
      <c r="BX23" s="90"/>
      <c r="BY23" s="98"/>
      <c r="BZ23" s="98"/>
      <c r="CA23" s="98"/>
      <c r="CB23" s="98"/>
      <c r="CC23" s="98"/>
      <c r="CD23" s="98"/>
      <c r="CE23" s="98"/>
      <c r="CF23" s="98"/>
      <c r="CG23" s="98"/>
      <c r="CH23" s="89"/>
      <c r="CI23" s="90"/>
      <c r="CJ23" s="90"/>
      <c r="CK23" s="90"/>
      <c r="CL23" s="90"/>
      <c r="CM23" s="98"/>
      <c r="CN23" s="98"/>
      <c r="CO23" s="98"/>
      <c r="CP23" s="110"/>
      <c r="CQ23" s="110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</row>
    <row r="24" spans="1:218" s="112" customFormat="1" ht="15">
      <c r="A24" s="100" t="s">
        <v>7</v>
      </c>
      <c r="B24" s="100" t="s">
        <v>54</v>
      </c>
      <c r="C24" s="18"/>
      <c r="D24" s="23" t="s">
        <v>44</v>
      </c>
      <c r="E24" s="113" t="s">
        <v>30</v>
      </c>
      <c r="F24" s="113" t="s">
        <v>17</v>
      </c>
      <c r="G24" s="113" t="s">
        <v>18</v>
      </c>
      <c r="H24" s="115" t="s">
        <v>18</v>
      </c>
      <c r="I24" s="20"/>
      <c r="J24" s="109" t="str">
        <f t="shared" si="5"/>
        <v/>
      </c>
      <c r="K24" s="21"/>
      <c r="L24" s="108" t="str">
        <f>IFERROR(VALUE(LEFT(I24,3)) / VLOOKUP(VALUE(MID(I24, FIND("@",I24) + LEN("@"),3)), IF($A24="Standard", 'Custom RPE Chart'!$P$2:$AB$10, IF($A24="Squat", 'Custom RPE Chart'!$B$2:$N$10, IF($A24="Bench Press",'Custom RPE Chart'!$B$13:$N$21, IF($A24="Deadlift", 'Custom RPE Chart'!$B$24:$N$32, IF($A24="Average", 'Custom RPE Chart'!$P$13:$AB$21, "n/a"))))),VALUE(MID(I24, FIND("x",I24) + LEN("x"),2)+1),FALSE),"")</f>
        <v/>
      </c>
      <c r="M24" s="4"/>
      <c r="N24" s="20"/>
      <c r="O24" s="109" t="str">
        <f t="shared" si="37"/>
        <v/>
      </c>
      <c r="P24" s="21"/>
      <c r="Q24" s="108" t="str">
        <f>IFERROR(VALUE(LEFT(N24,3)) / VLOOKUP(VALUE(MID(N24, FIND("@",N24) + LEN("@"),3)), IF($A24="Standard", 'Custom RPE Chart'!$P$2:$AB$10, IF($A24="Squat", 'Custom RPE Chart'!$B$2:$N$10, IF($A24="Bench Press",'Custom RPE Chart'!$B$13:$N$21, IF($A24="Deadlift", 'Custom RPE Chart'!$B$24:$N$32, IF($A24="Average", 'Custom RPE Chart'!$P$13:$AB$21, "n/a"))))),VALUE(MID(N24, FIND("x",N24) + LEN("x"),2)+1),FALSE),"")</f>
        <v/>
      </c>
      <c r="R24" s="4"/>
      <c r="S24" s="20"/>
      <c r="T24" s="109" t="str">
        <f t="shared" si="38"/>
        <v/>
      </c>
      <c r="U24" s="21"/>
      <c r="V24" s="108" t="str">
        <f>IFERROR(VALUE(LEFT(S24,3)) / VLOOKUP(VALUE(MID(S24, FIND("@",S24) + LEN("@"),3)), IF($A24="Standard", 'Custom RPE Chart'!$P$2:$AB$10, IF($A24="Squat", 'Custom RPE Chart'!$B$2:$N$10, IF($A24="Bench Press",'Custom RPE Chart'!$B$13:$N$21, IF($A24="Deadlift", 'Custom RPE Chart'!$B$24:$N$32, IF($A24="Average", 'Custom RPE Chart'!$P$13:$AB$21, "n/a"))))),VALUE(MID(S24, FIND("x",S24) + LEN("x"),2)+1),FALSE),"")</f>
        <v/>
      </c>
      <c r="W24" s="4"/>
      <c r="X24" s="20"/>
      <c r="Y24" s="109" t="str">
        <f t="shared" si="39"/>
        <v/>
      </c>
      <c r="Z24" s="21"/>
      <c r="AA24" s="108" t="str">
        <f>IFERROR(VALUE(LEFT(X24,3)) / VLOOKUP(VALUE(MID(X24, FIND("@",X24) + LEN("@"),3)), IF($A24="Standard", 'Custom RPE Chart'!$P$2:$AB$10, IF($A24="Squat", 'Custom RPE Chart'!$B$2:$N$10, IF($A24="Bench Press",'Custom RPE Chart'!$B$13:$N$21, IF($A24="Deadlift", 'Custom RPE Chart'!$B$24:$N$32, IF($A24="Average", 'Custom RPE Chart'!$P$13:$AB$21, "n/a"))))),VALUE(MID(X24, FIND("x",X24) + LEN("x"),2)+1),FALSE),"")</f>
        <v/>
      </c>
      <c r="AB24" s="4"/>
      <c r="AC24" s="100" t="s">
        <v>7</v>
      </c>
      <c r="AD24" s="100" t="s">
        <v>54</v>
      </c>
      <c r="AE24" s="18"/>
      <c r="AF24" s="23" t="s">
        <v>44</v>
      </c>
      <c r="AG24" s="113" t="s">
        <v>30</v>
      </c>
      <c r="AH24" s="113" t="s">
        <v>17</v>
      </c>
      <c r="AI24" s="113" t="s">
        <v>18</v>
      </c>
      <c r="AJ24" s="115" t="s">
        <v>18</v>
      </c>
      <c r="AK24" s="20"/>
      <c r="AL24" s="109" t="str">
        <f t="shared" si="40"/>
        <v/>
      </c>
      <c r="AM24" s="21"/>
      <c r="AN24" s="108" t="str">
        <f>IFERROR(VALUE(LEFT(AK24,3)) / VLOOKUP(VALUE(MID(AK24, FIND("@",AK24) + LEN("@"),3)), IF($A24="Standard", 'Custom RPE Chart'!$P$2:$AB$10, IF($A24="Squat", 'Custom RPE Chart'!$B$2:$N$10, IF($A24="Bench Press",'Custom RPE Chart'!$B$13:$N$21, IF($A24="Deadlift", 'Custom RPE Chart'!$B$24:$N$32, IF($A24="Average", 'Custom RPE Chart'!$P$13:$AB$21, "n/a"))))),VALUE(MID(AK24, FIND("x",AK24) + LEN("x"),2)+1),FALSE),"")</f>
        <v/>
      </c>
      <c r="AO24" s="4"/>
      <c r="AP24" s="20"/>
      <c r="AQ24" s="109" t="str">
        <f t="shared" si="41"/>
        <v/>
      </c>
      <c r="AR24" s="21"/>
      <c r="AS24" s="108" t="str">
        <f>IFERROR(VALUE(LEFT(AP24,3)) / VLOOKUP(VALUE(MID(AP24, FIND("@",AP24) + LEN("@"),3)), IF($A24="Standard", 'Custom RPE Chart'!$P$2:$AB$10, IF($A24="Squat", 'Custom RPE Chart'!$B$2:$N$10, IF($A24="Bench Press",'Custom RPE Chart'!$B$13:$N$21, IF($A24="Deadlift", 'Custom RPE Chart'!$B$24:$N$32, IF($A24="Average", 'Custom RPE Chart'!$P$13:$AB$21, "n/a"))))),VALUE(MID(AP24, FIND("x",AP24) + LEN("x"),2)+1),FALSE),"")</f>
        <v/>
      </c>
      <c r="AT24" s="4"/>
      <c r="AU24" s="20"/>
      <c r="AV24" s="109" t="str">
        <f t="shared" si="42"/>
        <v/>
      </c>
      <c r="AW24" s="21"/>
      <c r="AX24" s="108" t="str">
        <f>IFERROR(VALUE(LEFT(AU24,3)) / VLOOKUP(VALUE(MID(AU24, FIND("@",AU24) + LEN("@"),3)), IF($A24="Standard", 'Custom RPE Chart'!$P$2:$AB$10, IF($A24="Squat", 'Custom RPE Chart'!$B$2:$N$10, IF($A24="Bench Press",'Custom RPE Chart'!$B$13:$N$21, IF($A24="Deadlift", 'Custom RPE Chart'!$B$24:$N$32, IF($A24="Average", 'Custom RPE Chart'!$P$13:$AB$21, "n/a"))))),VALUE(MID(AU24, FIND("x",AU24) + LEN("x"),2)+1),FALSE),"")</f>
        <v/>
      </c>
      <c r="AY24" s="4"/>
      <c r="AZ24" s="20"/>
      <c r="BA24" s="109" t="str">
        <f t="shared" si="43"/>
        <v/>
      </c>
      <c r="BB24" s="21"/>
      <c r="BC24" s="108" t="str">
        <f>IFERROR(VALUE(LEFT(AZ24,3)) / VLOOKUP(VALUE(MID(AZ24, FIND("@",AZ24) + LEN("@"),3)), IF($A24="Standard", 'Custom RPE Chart'!$P$2:$AB$10, IF($A24="Squat", 'Custom RPE Chart'!$B$2:$N$10, IF($A24="Bench Press",'Custom RPE Chart'!$B$13:$N$21, IF($A24="Deadlift", 'Custom RPE Chart'!$B$24:$N$32, IF($A24="Average", 'Custom RPE Chart'!$P$13:$AB$21, "n/a"))))),VALUE(MID(AZ24, FIND("x",AZ24) + LEN("x"),2)+1),FALSE),"")</f>
        <v/>
      </c>
      <c r="BD24" s="4"/>
      <c r="BE24" s="20"/>
      <c r="BF24" s="109" t="str">
        <f t="shared" si="44"/>
        <v/>
      </c>
      <c r="BG24" s="21"/>
      <c r="BH24" s="108" t="str">
        <f>IFERROR(VALUE(LEFT(BE24,3)) / VLOOKUP(VALUE(MID(BE24, FIND("@",BE24) + LEN("@"),3)), IF($A24="Standard", 'Custom RPE Chart'!$P$2:$AB$10, IF($A24="Squat", 'Custom RPE Chart'!$B$2:$N$10, IF($A24="Bench Press",'Custom RPE Chart'!$B$13:$N$21, IF($A24="Deadlift", 'Custom RPE Chart'!$B$24:$N$32, IF($A24="Average", 'Custom RPE Chart'!$P$13:$AB$21, "n/a"))))),VALUE(MID(BE24, FIND("x",BE24) + LEN("x"),2)+1),FALSE),"")</f>
        <v/>
      </c>
      <c r="BI24" s="4"/>
      <c r="BJ24" s="20"/>
      <c r="BK24" s="109" t="str">
        <f t="shared" si="45"/>
        <v/>
      </c>
      <c r="BL24" s="21"/>
      <c r="BM24" s="108" t="str">
        <f>IFERROR(VALUE(LEFT(BJ24,3)) / VLOOKUP(VALUE(MID(BJ24, FIND("@",BJ24) + LEN("@"),3)), IF($A24="Standard", 'Custom RPE Chart'!$P$2:$AB$10, IF($A24="Squat", 'Custom RPE Chart'!$B$2:$N$10, IF($A24="Bench Press",'Custom RPE Chart'!$B$13:$N$21, IF($A24="Deadlift", 'Custom RPE Chart'!$B$24:$N$32, IF($A24="Average", 'Custom RPE Chart'!$P$13:$AB$21, "n/a"))))),VALUE(MID(BJ24, FIND("x",BJ24) + LEN("x"),2)+1),FALSE),"")</f>
        <v/>
      </c>
      <c r="BN24" s="96"/>
      <c r="BO24" s="98"/>
      <c r="BP24" s="98"/>
      <c r="BQ24" s="98"/>
      <c r="BR24" s="98"/>
      <c r="BS24" s="98"/>
      <c r="BT24" s="89"/>
      <c r="BU24" s="90"/>
      <c r="BV24" s="90"/>
      <c r="BW24" s="90"/>
      <c r="BX24" s="90"/>
      <c r="BY24" s="98"/>
      <c r="BZ24" s="98"/>
      <c r="CA24" s="98"/>
      <c r="CB24" s="98"/>
      <c r="CC24" s="98"/>
      <c r="CD24" s="98"/>
      <c r="CE24" s="98"/>
      <c r="CF24" s="98"/>
      <c r="CG24" s="98"/>
      <c r="CH24" s="89"/>
      <c r="CI24" s="90"/>
      <c r="CJ24" s="90"/>
      <c r="CK24" s="90"/>
      <c r="CL24" s="90"/>
      <c r="CM24" s="98"/>
      <c r="CN24" s="98"/>
      <c r="CO24" s="98"/>
      <c r="CP24" s="110"/>
      <c r="CQ24" s="110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</row>
    <row r="25" spans="1:218" s="112" customFormat="1" ht="15">
      <c r="A25" s="100" t="s">
        <v>7</v>
      </c>
      <c r="B25" s="100" t="s">
        <v>54</v>
      </c>
      <c r="C25" s="18"/>
      <c r="D25" s="22" t="s">
        <v>45</v>
      </c>
      <c r="E25" s="107" t="s">
        <v>46</v>
      </c>
      <c r="F25" s="107" t="s">
        <v>32</v>
      </c>
      <c r="G25" s="107" t="s">
        <v>16</v>
      </c>
      <c r="H25" s="114" t="s">
        <v>16</v>
      </c>
      <c r="I25" s="20"/>
      <c r="J25" s="109" t="str">
        <f t="shared" si="5"/>
        <v/>
      </c>
      <c r="K25" s="21"/>
      <c r="L25" s="108" t="str">
        <f>IFERROR(VALUE(LEFT(I25,3)) / VLOOKUP(VALUE(MID(I25, FIND("@",I25) + LEN("@"),3)), IF($A25="Standard", 'Custom RPE Chart'!$P$2:$AB$10, IF($A25="Squat", 'Custom RPE Chart'!$B$2:$N$10, IF($A25="Bench Press",'Custom RPE Chart'!$B$13:$N$21, IF($A25="Deadlift", 'Custom RPE Chart'!$B$24:$N$32, IF($A25="Average", 'Custom RPE Chart'!$P$13:$AB$21, "n/a"))))),VALUE(MID(I25, FIND("x",I25) + LEN("x"),2)+1),FALSE),"")</f>
        <v/>
      </c>
      <c r="M25" s="4"/>
      <c r="N25" s="20"/>
      <c r="O25" s="109" t="str">
        <f t="shared" si="37"/>
        <v/>
      </c>
      <c r="P25" s="21"/>
      <c r="Q25" s="108" t="str">
        <f>IFERROR(VALUE(LEFT(N25,3)) / VLOOKUP(VALUE(MID(N25, FIND("@",N25) + LEN("@"),3)), IF($A25="Standard", 'Custom RPE Chart'!$P$2:$AB$10, IF($A25="Squat", 'Custom RPE Chart'!$B$2:$N$10, IF($A25="Bench Press",'Custom RPE Chart'!$B$13:$N$21, IF($A25="Deadlift", 'Custom RPE Chart'!$B$24:$N$32, IF($A25="Average", 'Custom RPE Chart'!$P$13:$AB$21, "n/a"))))),VALUE(MID(N25, FIND("x",N25) + LEN("x"),2)+1),FALSE),"")</f>
        <v/>
      </c>
      <c r="R25" s="4"/>
      <c r="S25" s="20"/>
      <c r="T25" s="109" t="str">
        <f t="shared" si="38"/>
        <v/>
      </c>
      <c r="U25" s="21"/>
      <c r="V25" s="108" t="str">
        <f>IFERROR(VALUE(LEFT(S25,3)) / VLOOKUP(VALUE(MID(S25, FIND("@",S25) + LEN("@"),3)), IF($A25="Standard", 'Custom RPE Chart'!$P$2:$AB$10, IF($A25="Squat", 'Custom RPE Chart'!$B$2:$N$10, IF($A25="Bench Press",'Custom RPE Chart'!$B$13:$N$21, IF($A25="Deadlift", 'Custom RPE Chart'!$B$24:$N$32, IF($A25="Average", 'Custom RPE Chart'!$P$13:$AB$21, "n/a"))))),VALUE(MID(S25, FIND("x",S25) + LEN("x"),2)+1),FALSE),"")</f>
        <v/>
      </c>
      <c r="W25" s="4"/>
      <c r="X25" s="20"/>
      <c r="Y25" s="109" t="str">
        <f t="shared" si="39"/>
        <v/>
      </c>
      <c r="Z25" s="21"/>
      <c r="AA25" s="108" t="str">
        <f>IFERROR(VALUE(LEFT(X25,3)) / VLOOKUP(VALUE(MID(X25, FIND("@",X25) + LEN("@"),3)), IF($A25="Standard", 'Custom RPE Chart'!$P$2:$AB$10, IF($A25="Squat", 'Custom RPE Chart'!$B$2:$N$10, IF($A25="Bench Press",'Custom RPE Chart'!$B$13:$N$21, IF($A25="Deadlift", 'Custom RPE Chart'!$B$24:$N$32, IF($A25="Average", 'Custom RPE Chart'!$P$13:$AB$21, "n/a"))))),VALUE(MID(X25, FIND("x",X25) + LEN("x"),2)+1),FALSE),"")</f>
        <v/>
      </c>
      <c r="AB25" s="4"/>
      <c r="AC25" s="100" t="s">
        <v>7</v>
      </c>
      <c r="AD25" s="100" t="s">
        <v>54</v>
      </c>
      <c r="AE25" s="18"/>
      <c r="AF25" s="22" t="s">
        <v>45</v>
      </c>
      <c r="AG25" s="107" t="s">
        <v>46</v>
      </c>
      <c r="AH25" s="107" t="s">
        <v>32</v>
      </c>
      <c r="AI25" s="107" t="s">
        <v>16</v>
      </c>
      <c r="AJ25" s="114" t="s">
        <v>16</v>
      </c>
      <c r="AK25" s="20"/>
      <c r="AL25" s="109" t="str">
        <f t="shared" si="40"/>
        <v/>
      </c>
      <c r="AM25" s="21"/>
      <c r="AN25" s="108" t="str">
        <f>IFERROR(VALUE(LEFT(AK25,3)) / VLOOKUP(VALUE(MID(AK25, FIND("@",AK25) + LEN("@"),3)), IF($A25="Standard", 'Custom RPE Chart'!$P$2:$AB$10, IF($A25="Squat", 'Custom RPE Chart'!$B$2:$N$10, IF($A25="Bench Press",'Custom RPE Chart'!$B$13:$N$21, IF($A25="Deadlift", 'Custom RPE Chart'!$B$24:$N$32, IF($A25="Average", 'Custom RPE Chart'!$P$13:$AB$21, "n/a"))))),VALUE(MID(AK25, FIND("x",AK25) + LEN("x"),2)+1),FALSE),"")</f>
        <v/>
      </c>
      <c r="AO25" s="4"/>
      <c r="AP25" s="20"/>
      <c r="AQ25" s="109" t="str">
        <f t="shared" si="41"/>
        <v/>
      </c>
      <c r="AR25" s="21"/>
      <c r="AS25" s="108" t="str">
        <f>IFERROR(VALUE(LEFT(AP25,3)) / VLOOKUP(VALUE(MID(AP25, FIND("@",AP25) + LEN("@"),3)), IF($A25="Standard", 'Custom RPE Chart'!$P$2:$AB$10, IF($A25="Squat", 'Custom RPE Chart'!$B$2:$N$10, IF($A25="Bench Press",'Custom RPE Chart'!$B$13:$N$21, IF($A25="Deadlift", 'Custom RPE Chart'!$B$24:$N$32, IF($A25="Average", 'Custom RPE Chart'!$P$13:$AB$21, "n/a"))))),VALUE(MID(AP25, FIND("x",AP25) + LEN("x"),2)+1),FALSE),"")</f>
        <v/>
      </c>
      <c r="AT25" s="4"/>
      <c r="AU25" s="20"/>
      <c r="AV25" s="109" t="str">
        <f t="shared" si="42"/>
        <v/>
      </c>
      <c r="AW25" s="21"/>
      <c r="AX25" s="108" t="str">
        <f>IFERROR(VALUE(LEFT(AU25,3)) / VLOOKUP(VALUE(MID(AU25, FIND("@",AU25) + LEN("@"),3)), IF($A25="Standard", 'Custom RPE Chart'!$P$2:$AB$10, IF($A25="Squat", 'Custom RPE Chart'!$B$2:$N$10, IF($A25="Bench Press",'Custom RPE Chart'!$B$13:$N$21, IF($A25="Deadlift", 'Custom RPE Chart'!$B$24:$N$32, IF($A25="Average", 'Custom RPE Chart'!$P$13:$AB$21, "n/a"))))),VALUE(MID(AU25, FIND("x",AU25) + LEN("x"),2)+1),FALSE),"")</f>
        <v/>
      </c>
      <c r="AY25" s="4"/>
      <c r="AZ25" s="20"/>
      <c r="BA25" s="109" t="str">
        <f t="shared" si="43"/>
        <v/>
      </c>
      <c r="BB25" s="21"/>
      <c r="BC25" s="108" t="str">
        <f>IFERROR(VALUE(LEFT(AZ25,3)) / VLOOKUP(VALUE(MID(AZ25, FIND("@",AZ25) + LEN("@"),3)), IF($A25="Standard", 'Custom RPE Chart'!$P$2:$AB$10, IF($A25="Squat", 'Custom RPE Chart'!$B$2:$N$10, IF($A25="Bench Press",'Custom RPE Chart'!$B$13:$N$21, IF($A25="Deadlift", 'Custom RPE Chart'!$B$24:$N$32, IF($A25="Average", 'Custom RPE Chart'!$P$13:$AB$21, "n/a"))))),VALUE(MID(AZ25, FIND("x",AZ25) + LEN("x"),2)+1),FALSE),"")</f>
        <v/>
      </c>
      <c r="BD25" s="4"/>
      <c r="BE25" s="20"/>
      <c r="BF25" s="109" t="str">
        <f t="shared" si="44"/>
        <v/>
      </c>
      <c r="BG25" s="21"/>
      <c r="BH25" s="108" t="str">
        <f>IFERROR(VALUE(LEFT(BE25,3)) / VLOOKUP(VALUE(MID(BE25, FIND("@",BE25) + LEN("@"),3)), IF($A25="Standard", 'Custom RPE Chart'!$P$2:$AB$10, IF($A25="Squat", 'Custom RPE Chart'!$B$2:$N$10, IF($A25="Bench Press",'Custom RPE Chart'!$B$13:$N$21, IF($A25="Deadlift", 'Custom RPE Chart'!$B$24:$N$32, IF($A25="Average", 'Custom RPE Chart'!$P$13:$AB$21, "n/a"))))),VALUE(MID(BE25, FIND("x",BE25) + LEN("x"),2)+1),FALSE),"")</f>
        <v/>
      </c>
      <c r="BI25" s="4"/>
      <c r="BJ25" s="20"/>
      <c r="BK25" s="109" t="str">
        <f t="shared" si="45"/>
        <v/>
      </c>
      <c r="BL25" s="21"/>
      <c r="BM25" s="108" t="str">
        <f>IFERROR(VALUE(LEFT(BJ25,3)) / VLOOKUP(VALUE(MID(BJ25, FIND("@",BJ25) + LEN("@"),3)), IF($A25="Standard", 'Custom RPE Chart'!$P$2:$AB$10, IF($A25="Squat", 'Custom RPE Chart'!$B$2:$N$10, IF($A25="Bench Press",'Custom RPE Chart'!$B$13:$N$21, IF($A25="Deadlift", 'Custom RPE Chart'!$B$24:$N$32, IF($A25="Average", 'Custom RPE Chart'!$P$13:$AB$21, "n/a"))))),VALUE(MID(BJ25, FIND("x",BJ25) + LEN("x"),2)+1),FALSE),"")</f>
        <v/>
      </c>
      <c r="BN25" s="96"/>
      <c r="BO25" s="98"/>
      <c r="BP25" s="98"/>
      <c r="BQ25" s="98"/>
      <c r="BR25" s="98"/>
      <c r="BS25" s="98"/>
      <c r="BT25" s="89"/>
      <c r="BU25" s="90"/>
      <c r="BV25" s="90"/>
      <c r="BW25" s="90"/>
      <c r="BX25" s="90"/>
      <c r="BY25" s="98"/>
      <c r="BZ25" s="98"/>
      <c r="CA25" s="98"/>
      <c r="CB25" s="98"/>
      <c r="CC25" s="98"/>
      <c r="CD25" s="98"/>
      <c r="CE25" s="98"/>
      <c r="CF25" s="98"/>
      <c r="CG25" s="98"/>
      <c r="CH25" s="89"/>
      <c r="CI25" s="90"/>
      <c r="CJ25" s="90"/>
      <c r="CK25" s="90"/>
      <c r="CL25" s="90"/>
      <c r="CM25" s="98"/>
      <c r="CN25" s="98"/>
      <c r="CO25" s="98"/>
      <c r="CP25" s="110"/>
      <c r="CQ25" s="110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</row>
    <row r="26" spans="1:218" s="112" customFormat="1" ht="15">
      <c r="A26" s="116"/>
      <c r="B26" s="100" t="s">
        <v>54</v>
      </c>
      <c r="C26" s="18"/>
      <c r="D26" s="23" t="s">
        <v>47</v>
      </c>
      <c r="E26" s="113" t="s">
        <v>19</v>
      </c>
      <c r="F26" s="113" t="s">
        <v>32</v>
      </c>
      <c r="G26" s="113">
        <v>3</v>
      </c>
      <c r="H26" s="115" t="s">
        <v>16</v>
      </c>
      <c r="I26" s="63"/>
      <c r="J26" s="117" t="str">
        <f t="shared" si="5"/>
        <v/>
      </c>
      <c r="K26" s="24"/>
      <c r="L26" s="118" t="str">
        <f>IFERROR(VALUE(LEFT(I26,3)) / VLOOKUP(VALUE(MID(I26, FIND("@",I26) + LEN("@"),3)), IF($A26="Standard", 'Custom RPE Chart'!$P$2:$AB$10, IF($A26="Squat", 'Custom RPE Chart'!$B$2:$N$10, IF($A26="Bench Press",'Custom RPE Chart'!$B$13:$N$21, IF($A26="Deadlift", 'Custom RPE Chart'!$B$24:$N$32, IF($A26="Average", 'Custom RPE Chart'!$P$13:$AB$21, "n/a"))))),VALUE(MID(I26, FIND("x",I26) + LEN("x"),2)+1),FALSE),"")</f>
        <v/>
      </c>
      <c r="M26" s="3"/>
      <c r="N26" s="63"/>
      <c r="O26" s="117" t="str">
        <f t="shared" si="37"/>
        <v/>
      </c>
      <c r="P26" s="24"/>
      <c r="Q26" s="118" t="str">
        <f>IFERROR(VALUE(LEFT(N26,3)) / VLOOKUP(VALUE(MID(N26, FIND("@",N26) + LEN("@"),3)), IF($A26="Standard", 'Custom RPE Chart'!$P$2:$AB$10, IF($A26="Squat", 'Custom RPE Chart'!$B$2:$N$10, IF($A26="Bench Press",'Custom RPE Chart'!$B$13:$N$21, IF($A26="Deadlift", 'Custom RPE Chart'!$B$24:$N$32, IF($A26="Average", 'Custom RPE Chart'!$P$13:$AB$21, "n/a"))))),VALUE(MID(N26, FIND("x",N26) + LEN("x"),2)+1),FALSE),"")</f>
        <v/>
      </c>
      <c r="R26" s="3"/>
      <c r="S26" s="63"/>
      <c r="T26" s="117" t="str">
        <f t="shared" si="38"/>
        <v/>
      </c>
      <c r="U26" s="24"/>
      <c r="V26" s="118" t="str">
        <f>IFERROR(VALUE(LEFT(S26,3)) / VLOOKUP(VALUE(MID(S26, FIND("@",S26) + LEN("@"),3)), IF($A26="Standard", 'Custom RPE Chart'!$P$2:$AB$10, IF($A26="Squat", 'Custom RPE Chart'!$B$2:$N$10, IF($A26="Bench Press",'Custom RPE Chart'!$B$13:$N$21, IF($A26="Deadlift", 'Custom RPE Chart'!$B$24:$N$32, IF($A26="Average", 'Custom RPE Chart'!$P$13:$AB$21, "n/a"))))),VALUE(MID(S26, FIND("x",S26) + LEN("x"),2)+1),FALSE),"")</f>
        <v/>
      </c>
      <c r="W26" s="3"/>
      <c r="X26" s="63"/>
      <c r="Y26" s="117" t="str">
        <f t="shared" si="39"/>
        <v/>
      </c>
      <c r="Z26" s="24"/>
      <c r="AA26" s="118" t="str">
        <f>IFERROR(VALUE(LEFT(X26,3)) / VLOOKUP(VALUE(MID(X26, FIND("@",X26) + LEN("@"),3)), IF($A26="Standard", 'Custom RPE Chart'!$P$2:$AB$10, IF($A26="Squat", 'Custom RPE Chart'!$B$2:$N$10, IF($A26="Bench Press",'Custom RPE Chart'!$B$13:$N$21, IF($A26="Deadlift", 'Custom RPE Chart'!$B$24:$N$32, IF($A26="Average", 'Custom RPE Chart'!$P$13:$AB$21, "n/a"))))),VALUE(MID(X26, FIND("x",X26) + LEN("x"),2)+1),FALSE),"")</f>
        <v/>
      </c>
      <c r="AB26" s="3"/>
      <c r="AC26" s="116"/>
      <c r="AD26" s="100" t="s">
        <v>54</v>
      </c>
      <c r="AE26" s="18"/>
      <c r="AF26" s="23" t="s">
        <v>47</v>
      </c>
      <c r="AG26" s="113" t="s">
        <v>19</v>
      </c>
      <c r="AH26" s="113" t="s">
        <v>32</v>
      </c>
      <c r="AI26" s="113">
        <v>3</v>
      </c>
      <c r="AJ26" s="115" t="s">
        <v>16</v>
      </c>
      <c r="AK26" s="63"/>
      <c r="AL26" s="117" t="str">
        <f t="shared" si="40"/>
        <v/>
      </c>
      <c r="AM26" s="24"/>
      <c r="AN26" s="118" t="str">
        <f>IFERROR(VALUE(LEFT(AK26,3)) / VLOOKUP(VALUE(MID(AK26, FIND("@",AK26) + LEN("@"),3)), IF($A26="Standard", 'Custom RPE Chart'!$P$2:$AB$10, IF($A26="Squat", 'Custom RPE Chart'!$B$2:$N$10, IF($A26="Bench Press",'Custom RPE Chart'!$B$13:$N$21, IF($A26="Deadlift", 'Custom RPE Chart'!$B$24:$N$32, IF($A26="Average", 'Custom RPE Chart'!$P$13:$AB$21, "n/a"))))),VALUE(MID(AK26, FIND("x",AK26) + LEN("x"),2)+1),FALSE),"")</f>
        <v/>
      </c>
      <c r="AO26" s="3"/>
      <c r="AP26" s="63"/>
      <c r="AQ26" s="117" t="str">
        <f t="shared" si="41"/>
        <v/>
      </c>
      <c r="AR26" s="24"/>
      <c r="AS26" s="118" t="str">
        <f>IFERROR(VALUE(LEFT(AP26,3)) / VLOOKUP(VALUE(MID(AP26, FIND("@",AP26) + LEN("@"),3)), IF($A26="Standard", 'Custom RPE Chart'!$P$2:$AB$10, IF($A26="Squat", 'Custom RPE Chart'!$B$2:$N$10, IF($A26="Bench Press",'Custom RPE Chart'!$B$13:$N$21, IF($A26="Deadlift", 'Custom RPE Chart'!$B$24:$N$32, IF($A26="Average", 'Custom RPE Chart'!$P$13:$AB$21, "n/a"))))),VALUE(MID(AP26, FIND("x",AP26) + LEN("x"),2)+1),FALSE),"")</f>
        <v/>
      </c>
      <c r="AT26" s="3"/>
      <c r="AU26" s="63"/>
      <c r="AV26" s="117" t="str">
        <f t="shared" si="42"/>
        <v/>
      </c>
      <c r="AW26" s="24"/>
      <c r="AX26" s="118" t="str">
        <f>IFERROR(VALUE(LEFT(AU26,3)) / VLOOKUP(VALUE(MID(AU26, FIND("@",AU26) + LEN("@"),3)), IF($A26="Standard", 'Custom RPE Chart'!$P$2:$AB$10, IF($A26="Squat", 'Custom RPE Chart'!$B$2:$N$10, IF($A26="Bench Press",'Custom RPE Chart'!$B$13:$N$21, IF($A26="Deadlift", 'Custom RPE Chart'!$B$24:$N$32, IF($A26="Average", 'Custom RPE Chart'!$P$13:$AB$21, "n/a"))))),VALUE(MID(AU26, FIND("x",AU26) + LEN("x"),2)+1),FALSE),"")</f>
        <v/>
      </c>
      <c r="AY26" s="3"/>
      <c r="AZ26" s="63"/>
      <c r="BA26" s="117" t="str">
        <f t="shared" si="43"/>
        <v/>
      </c>
      <c r="BB26" s="24"/>
      <c r="BC26" s="118" t="str">
        <f>IFERROR(VALUE(LEFT(AZ26,3)) / VLOOKUP(VALUE(MID(AZ26, FIND("@",AZ26) + LEN("@"),3)), IF($A26="Standard", 'Custom RPE Chart'!$P$2:$AB$10, IF($A26="Squat", 'Custom RPE Chart'!$B$2:$N$10, IF($A26="Bench Press",'Custom RPE Chart'!$B$13:$N$21, IF($A26="Deadlift", 'Custom RPE Chart'!$B$24:$N$32, IF($A26="Average", 'Custom RPE Chart'!$P$13:$AB$21, "n/a"))))),VALUE(MID(AZ26, FIND("x",AZ26) + LEN("x"),2)+1),FALSE),"")</f>
        <v/>
      </c>
      <c r="BD26" s="3"/>
      <c r="BE26" s="63"/>
      <c r="BF26" s="117" t="str">
        <f t="shared" si="44"/>
        <v/>
      </c>
      <c r="BG26" s="24"/>
      <c r="BH26" s="118" t="str">
        <f>IFERROR(VALUE(LEFT(BE26,3)) / VLOOKUP(VALUE(MID(BE26, FIND("@",BE26) + LEN("@"),3)), IF($A26="Standard", 'Custom RPE Chart'!$P$2:$AB$10, IF($A26="Squat", 'Custom RPE Chart'!$B$2:$N$10, IF($A26="Bench Press",'Custom RPE Chart'!$B$13:$N$21, IF($A26="Deadlift", 'Custom RPE Chart'!$B$24:$N$32, IF($A26="Average", 'Custom RPE Chart'!$P$13:$AB$21, "n/a"))))),VALUE(MID(BE26, FIND("x",BE26) + LEN("x"),2)+1),FALSE),"")</f>
        <v/>
      </c>
      <c r="BI26" s="3"/>
      <c r="BJ26" s="63"/>
      <c r="BK26" s="117" t="str">
        <f t="shared" si="45"/>
        <v/>
      </c>
      <c r="BL26" s="24"/>
      <c r="BM26" s="118" t="str">
        <f>IFERROR(VALUE(LEFT(BJ26,3)) / VLOOKUP(VALUE(MID(BJ26, FIND("@",BJ26) + LEN("@"),3)), IF($A26="Standard", 'Custom RPE Chart'!$P$2:$AB$10, IF($A26="Squat", 'Custom RPE Chart'!$B$2:$N$10, IF($A26="Bench Press",'Custom RPE Chart'!$B$13:$N$21, IF($A26="Deadlift", 'Custom RPE Chart'!$B$24:$N$32, IF($A26="Average", 'Custom RPE Chart'!$P$13:$AB$21, "n/a"))))),VALUE(MID(BJ26, FIND("x",BJ26) + LEN("x"),2)+1),FALSE),"")</f>
        <v/>
      </c>
      <c r="BN26" s="97"/>
      <c r="BO26" s="98"/>
      <c r="BP26" s="98"/>
      <c r="BQ26" s="98"/>
      <c r="BR26" s="98"/>
      <c r="BS26" s="98"/>
      <c r="BT26" s="89"/>
      <c r="BU26" s="90"/>
      <c r="BV26" s="90"/>
      <c r="BW26" s="90"/>
      <c r="BX26" s="90"/>
      <c r="BY26" s="98"/>
      <c r="BZ26" s="98"/>
      <c r="CA26" s="98"/>
      <c r="CB26" s="98"/>
      <c r="CC26" s="98"/>
      <c r="CD26" s="98"/>
      <c r="CE26" s="98"/>
      <c r="CF26" s="98"/>
      <c r="CG26" s="98"/>
      <c r="CH26" s="89"/>
      <c r="CI26" s="90"/>
      <c r="CJ26" s="90"/>
      <c r="CK26" s="90"/>
      <c r="CL26" s="90"/>
      <c r="CM26" s="98"/>
      <c r="CN26" s="98"/>
      <c r="CO26" s="98"/>
      <c r="CP26" s="110"/>
      <c r="CQ26" s="110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</row>
    <row r="27" spans="1:218" ht="15">
      <c r="C27" s="18"/>
      <c r="D27" s="23"/>
      <c r="E27" s="120"/>
      <c r="F27" s="25"/>
      <c r="G27" s="26"/>
      <c r="H27" s="27"/>
      <c r="I27" s="73" t="s">
        <v>59</v>
      </c>
      <c r="J27" s="73" t="s">
        <v>58</v>
      </c>
      <c r="K27" s="74" t="s">
        <v>57</v>
      </c>
      <c r="L27" s="28"/>
      <c r="M27" s="27"/>
      <c r="N27" s="73" t="s">
        <v>59</v>
      </c>
      <c r="O27" s="73" t="s">
        <v>58</v>
      </c>
      <c r="P27" s="74" t="s">
        <v>57</v>
      </c>
      <c r="Q27" s="28"/>
      <c r="R27" s="27"/>
      <c r="S27" s="73" t="s">
        <v>59</v>
      </c>
      <c r="T27" s="73" t="s">
        <v>58</v>
      </c>
      <c r="U27" s="74" t="s">
        <v>57</v>
      </c>
      <c r="V27" s="28"/>
      <c r="W27" s="27"/>
      <c r="X27" s="73" t="s">
        <v>59</v>
      </c>
      <c r="Y27" s="73" t="s">
        <v>58</v>
      </c>
      <c r="Z27" s="74" t="s">
        <v>57</v>
      </c>
      <c r="AA27" s="28"/>
      <c r="AB27" s="28"/>
      <c r="AC27" s="119"/>
      <c r="AD27" s="139">
        <f ca="1">COUNTIF(AD29:AD100,"&gt;0")</f>
        <v>1</v>
      </c>
      <c r="AE27" s="139">
        <f ca="1">COUNTIF(AE29:AE100,"&gt;0")</f>
        <v>1</v>
      </c>
      <c r="AF27" s="139">
        <f ca="1">COUNTIF(AF29:AF100,"&gt;0")</f>
        <v>1</v>
      </c>
      <c r="AG27" s="120"/>
      <c r="AH27" s="25"/>
      <c r="AI27" s="26"/>
      <c r="AJ27" s="27"/>
      <c r="AK27" s="73" t="s">
        <v>59</v>
      </c>
      <c r="AL27" s="73" t="s">
        <v>58</v>
      </c>
      <c r="AM27" s="74" t="s">
        <v>57</v>
      </c>
      <c r="AN27" s="28"/>
      <c r="AO27" s="27"/>
      <c r="AP27" s="73" t="s">
        <v>59</v>
      </c>
      <c r="AQ27" s="73" t="s">
        <v>58</v>
      </c>
      <c r="AR27" s="74" t="s">
        <v>57</v>
      </c>
      <c r="AS27" s="28"/>
      <c r="AT27" s="27"/>
      <c r="AU27" s="73" t="s">
        <v>59</v>
      </c>
      <c r="AV27" s="73" t="s">
        <v>58</v>
      </c>
      <c r="AW27" s="74" t="s">
        <v>57</v>
      </c>
      <c r="AX27" s="28"/>
      <c r="AY27" s="27"/>
      <c r="AZ27" s="73" t="s">
        <v>59</v>
      </c>
      <c r="BA27" s="73" t="s">
        <v>58</v>
      </c>
      <c r="BB27" s="74" t="s">
        <v>57</v>
      </c>
      <c r="BC27" s="28"/>
      <c r="BD27" s="27"/>
      <c r="BE27" s="73" t="s">
        <v>59</v>
      </c>
      <c r="BF27" s="73" t="s">
        <v>58</v>
      </c>
      <c r="BG27" s="74" t="s">
        <v>57</v>
      </c>
      <c r="BH27" s="28"/>
      <c r="BI27" s="27"/>
      <c r="BJ27" s="73" t="s">
        <v>59</v>
      </c>
      <c r="BK27" s="73" t="s">
        <v>58</v>
      </c>
      <c r="BL27" s="74" t="s">
        <v>57</v>
      </c>
      <c r="BM27" s="28"/>
      <c r="BN27" s="27"/>
      <c r="BO27" s="93"/>
      <c r="BP27" s="93"/>
      <c r="BQ27" s="93"/>
      <c r="BR27" s="93"/>
      <c r="BS27" s="87"/>
      <c r="BT27" s="87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</row>
    <row r="28" spans="1:218" ht="15">
      <c r="C28" s="18"/>
      <c r="D28" s="23"/>
      <c r="E28" s="120"/>
      <c r="F28" s="121"/>
      <c r="G28" s="27"/>
      <c r="H28" s="68" t="s">
        <v>74</v>
      </c>
      <c r="I28" s="76">
        <f>IFERROR(IF($B$3="Squat",VALUE(LEFT(I3,3)) * MID(I3, FIND("x",I3) + LEN("x"),2),0),0) + IFERROR(IF($B$4="Squat",VALUE(LEFT(I4,3)) * MID(I4, FIND("x",I4) + LEN("x"),2),0),0) + IFERROR(IF($B$5="Squat",VALUE(LEFT(I5,3)) * MID(I5, FIND("x",I5) + LEN("x"),2),0),0) + IFERROR(IF($B$6="Squat",VALUE(LEFT(I6,3)) * MID(I6, FIND("x",I6) + LEN("x"),2),0),0)            +               IFERROR(IF($B$3="Squat",(J3* $E$3* K3),0),0) + IFERROR(IF($B$4="Squat",(J4*K4*$E$4),0),) + IFERROR(IF($B$5="Squat",($E$5*J5*K5),0),) + IFERROR(IF($B$6="Squat",($E$6*J6*K6),0),0)</f>
        <v>7450</v>
      </c>
      <c r="J28" s="77">
        <f>IFERROR(IF($B$3="Bench Press",VALUE(LEFT(I3,3)) * MID(I3, FIND("x",I3) + LEN("x"),2),0),0) + IFERROR(IF($B$4="Bench Press",VALUE(LEFT(I4,3)) * MID(I4, FIND("x",I4) + LEN("x"),2),0),0) + IFERROR(IF($B$5="Bench Press",VALUE(LEFT(I5,3)) * MID(I5, FIND("x",I5) + LEN("x"),2),0),0) + IFERROR(IF($B$6="Bench Press",VALUE(LEFT(I6,3)) * MID(I6, FIND("x",I6) + LEN("x"),2),0),0)            +               IFERROR(IF($B$3="Bench Press",(J3* $E$3* K3),0),0) + IFERROR(IF($B$4="Bench Press",(J4*K4*$E$4),0),) + IFERROR(IF($B$5="Bench Press",($E$5*J5*K5),0),) + IFERROR(IF($B$6="Bench Press",($E$6*J6*K6),0),0)</f>
        <v>0</v>
      </c>
      <c r="K28" s="78">
        <f>IFERROR(IF($B$3="Deadlift",VALUE(LEFT(I3,3)) * MID(I3, FIND("x",I3) + LEN("x"),2),0),0) + IFERROR(IF($B$4="Deadlift",VALUE(LEFT(I4,3)) * MID(I4, FIND("x",I4) + LEN("x"),2),0),0) + IFERROR(IF($B$5="Deadlift",VALUE(LEFT(I5,3)) * MID(I5, FIND("x",I5) + LEN("x"),2),0),0) + IFERROR(IF($B$6="Deadlift",VALUE(LEFT(I6,3)) * MID(I6, FIND("x",I6) + LEN("x"),2),0),0)            +               IFERROR(IF($B$3="Deadlift",(J3* $E$3* K3),0),0) + IFERROR(IF($B$4="Deadlift",(J4*K4*$E$4),0),) + IFERROR(IF($B$5="Deadlift",($E$5*J5*K5),0),) + IFERROR(IF($B$6="Deadlift",($E$6*J6*K6),0),0)</f>
        <v>3600</v>
      </c>
      <c r="L28" s="33"/>
      <c r="M28" s="68" t="s">
        <v>74</v>
      </c>
      <c r="N28" s="76">
        <f>IFERROR(IF($B$3="Squat",VALUE(LEFT(N3,3)) * MID(N3, FIND("x",N3) + LEN("x"),2),0),0) + IFERROR(IF($B$4="Squat",VALUE(LEFT(N4,3)) * MID(N4, FIND("x",N4) + LEN("x"),2),0),0) + IFERROR(IF($B$5="Squat",VALUE(LEFT(N5,3)) * MID(N5, FIND("x",N5) + LEN("x"),2),0),0) + IFERROR(IF($B$6="Squat",VALUE(LEFT(N6,3)) * MID(N6, FIND("x",N6) + LEN("x"),2),0),0)            +               IFERROR(IF($B$3="Squat",(O3* $E$3* P3),0),0) + IFERROR(IF($B$4="Squat",(O4*P4*$E$4),0),) + IFERROR(IF($B$5="Squat",($E$5*O5*P5),0),) + IFERROR(IF($B$6="Squat",($E$6*O6*P6),0),0)</f>
        <v>0</v>
      </c>
      <c r="O28" s="77">
        <f>IFERROR(IF($B$3="Bench Press",VALUE(LEFT(N3,3)) * MID(N3, FIND("x",N3) + LEN("x"),2),0),0) + IFERROR(IF($B$4="Bench Press",VALUE(LEFT(N4,3)) * MID(N4, FIND("x",N4) + LEN("x"),2),0),0) + IFERROR(IF($B$5="Bench Press",VALUE(LEFT(N5,3)) * MID(N5, FIND("x",N5) + LEN("x"),2),0),0) + IFERROR(IF($B$6="Bench Press",VALUE(LEFT(N6,3)) * MID(N6, FIND("x",N6) + LEN("x"),2),0),0)            +               IFERROR(IF($B$3="Bench Press",(O3* $E$3* P3),0),0) + IFERROR(IF($B$4="Bench Press",(O4*P4*$E$4),0),) + IFERROR(IF($B$5="Bench Press",($E$5*O5*P5),0),) + IFERROR(IF($B$6="Bench Press",($E$6*O6*P6),0),0)</f>
        <v>0</v>
      </c>
      <c r="P28" s="78">
        <f>IFERROR(IF($B$3="Deadlift",VALUE(LEFT(N3,3)) * MID(N3, FIND("x",N3) + LEN("x"),2),0),0) + IFERROR(IF($B$4="Deadlift",VALUE(LEFT(N4,3)) * MID(N4, FIND("x",N4) + LEN("x"),2),0),0) + IFERROR(IF($B$5="Deadlift",VALUE(LEFT(N5,3)) * MID(N5, FIND("x",N5) + LEN("x"),2),0),0) + IFERROR(IF($B$6="Deadlift",VALUE(LEFT(N6,3)) * MID(N6, FIND("x",N6) + LEN("x"),2),0),0)            +               IFERROR(IF($B$3="Deadlift",(O3* $E$3* P3),0),0) + IFERROR(IF($B$4="Deadlift",(O4*P4*$E$4),0),) + IFERROR(IF($B$5="Deadlift",($E$5*O5*P5),0),) + IFERROR(IF($B$6="Deadlift",($E$6*O6*P6),0),0)</f>
        <v>0</v>
      </c>
      <c r="Q28" s="29"/>
      <c r="R28" s="68" t="s">
        <v>74</v>
      </c>
      <c r="S28" s="76">
        <f>IFERROR(IF($B$3="Squat",VALUE(LEFT(S3,3)) * MID(S3, FIND("x",S3) + LEN("x"),2),0),0) + IFERROR(IF($B$4="Squat",VALUE(LEFT(S4,3)) * MID(S4, FIND("x",S4) + LEN("x"),2),0),0) + IFERROR(IF($B$5="Squat",VALUE(LEFT(S5,3)) * MID(S5, FIND("x",S5) + LEN("x"),2),0),0) + IFERROR(IF($B$6="Squat",VALUE(LEFT(S6,3)) * MID(S6, FIND("x",S6) + LEN("x"),2),0),0)            +               IFERROR(IF($B$3="Squat",(T3* $E$3* U3),0),0) + IFERROR(IF($B$4="Squat",(T4*U4*$E$4),0),) + IFERROR(IF($B$5="Squat",($E$5*T5*U5),0),) + IFERROR(IF($B$6="Squat",($E$6*T6*U6),0),0)</f>
        <v>0</v>
      </c>
      <c r="T28" s="77">
        <f>IFERROR(IF($B$3="Bench Press",VALUE(LEFT(S3,3)) * MID(S3, FIND("x",S3) + LEN("x"),2),0),0) + IFERROR(IF($B$4="Bench Press",VALUE(LEFT(S4,3)) * MID(S4, FIND("x",S4) + LEN("x"),2),0),0) + IFERROR(IF($B$5="Bench Press",VALUE(LEFT(S5,3)) * MID(S5, FIND("x",S5) + LEN("x"),2),0),0) + IFERROR(IF($B$6="Bench Press",VALUE(LEFT(S6,3)) * MID(S6, FIND("x",S6) + LEN("x"),2),0),0)            +               IFERROR(IF($B$3="Bench Press",(T3* $E$3* U3),0),0) + IFERROR(IF($B$4="Bench Press",(T4*U4*$E$4),0),) + IFERROR(IF($B$5="Bench Press",($E$5*T5*U5),0),) + IFERROR(IF($B$6="Bench Press",($E$6*T6*U6),0),0)</f>
        <v>0</v>
      </c>
      <c r="U28" s="78">
        <f>IFERROR(IF($B$3="Deadlift",VALUE(LEFT(S3,3)) * MID(S3, FIND("x",S3) + LEN("x"),2),0),0) + IFERROR(IF($B$4="Deadlift",VALUE(LEFT(S4,3)) * MID(S4, FIND("x",S4) + LEN("x"),2),0),0) + IFERROR(IF($B$5="Deadlift",VALUE(LEFT(S5,3)) * MID(S5, FIND("x",S5) + LEN("x"),2),0),0) + IFERROR(IF($B$6="Deadlift",VALUE(LEFT(S6,3)) * MID(S6, FIND("x",S6) + LEN("x"),2),0),0)            +               IFERROR(IF($B$3="Deadlift",(T3* $E$3* U3),0),0) + IFERROR(IF($B$4="Deadlift",(T4*U4*$E$4),0),) + IFERROR(IF($B$5="Deadlift",($E$5*T5*U5),0),) + IFERROR(IF($B$6="Deadlift",($E$6*T6*U6),0),0)</f>
        <v>0</v>
      </c>
      <c r="V28" s="29"/>
      <c r="W28" s="68" t="s">
        <v>74</v>
      </c>
      <c r="X28" s="76">
        <f>IFERROR(IF($B$3="Squat",VALUE(LEFT(X3,3)) * MID(X3, FIND("x",X3) + LEN("x"),2),0),0) + IFERROR(IF($B$4="Squat",VALUE(LEFT(X4,3)) * MID(X4, FIND("x",X4) + LEN("x"),2),0),0) + IFERROR(IF($B$5="Squat",VALUE(LEFT(X5,3)) * MID(X5, FIND("x",X5) + LEN("x"),2),0),0) + IFERROR(IF($B$6="Squat",VALUE(LEFT(X6,3)) * MID(X6, FIND("x",X6) + LEN("x"),2),0),0)            +               IFERROR(IF($B$3="Squat",(Y3* $E$3* Z3),0),0) + IFERROR(IF($B$4="Squat",(Y4*Z4*$E$4),0),) + IFERROR(IF($B$5="Squat",($E$5*Y5*Z5),0),) + IFERROR(IF($B$6="Squat",($E$6*Y6*Z6),0),0)</f>
        <v>0</v>
      </c>
      <c r="Y28" s="77">
        <f>IFERROR(IF($B$3="Bench Press",VALUE(LEFT(X3,3)) * MID(X3, FIND("x",X3) + LEN("x"),2),0),0) + IFERROR(IF($B$4="Bench Press",VALUE(LEFT(X4,3)) * MID(X4, FIND("x",X4) + LEN("x"),2),0),0) + IFERROR(IF($B$5="Bench Press",VALUE(LEFT(X5,3)) * MID(X5, FIND("x",X5) + LEN("x"),2),0),0) + IFERROR(IF($B$6="Bench Press",VALUE(LEFT(X6,3)) * MID(X6, FIND("x",X6) + LEN("x"),2),0),0)            +               IFERROR(IF($B$3="Bench Press",(Y3* $E$3* Z3),0),0) + IFERROR(IF($B$4="Bench Press",(Y4*Z4*$E$4),0),) + IFERROR(IF($B$5="Bench Press",($E$5*Y5*Z5),0),) + IFERROR(IF($B$6="Bench Press",($E$6*Y6*Z6),0),0)</f>
        <v>0</v>
      </c>
      <c r="Z28" s="78">
        <f>IFERROR(IF($B$3="Deadlift",VALUE(LEFT(X3,3)) * MID(X3, FIND("x",X3) + LEN("x"),2),0),0) + IFERROR(IF($B$4="Deadlift",VALUE(LEFT(X4,3)) * MID(X4, FIND("x",X4) + LEN("x"),2),0),0) + IFERROR(IF($B$5="Deadlift",VALUE(LEFT(X5,3)) * MID(X5, FIND("x",X5) + LEN("x"),2),0),0) + IFERROR(IF($B$6="Deadlift",VALUE(LEFT(X6,3)) * MID(X6, FIND("x",X6) + LEN("x"),2),0),0)            +               IFERROR(IF($B$3="Deadlift",(Y3* $E$3* Z3),0),0) + IFERROR(IF($B$4="Deadlift",(Y4*Z4*$E$4),0),) + IFERROR(IF($B$5="Deadlift",($E$5*Y5*Z5),0),) + IFERROR(IF($B$6="Deadlift",($E$6*Y6*Z6),0),0)</f>
        <v>0</v>
      </c>
      <c r="AA28" s="29"/>
      <c r="AB28" s="29"/>
      <c r="AC28" s="140" t="s">
        <v>93</v>
      </c>
      <c r="AD28" s="141" t="s">
        <v>94</v>
      </c>
      <c r="AE28" s="142" t="s">
        <v>95</v>
      </c>
      <c r="AF28" s="143" t="s">
        <v>96</v>
      </c>
      <c r="AG28" s="120"/>
      <c r="AH28" s="121"/>
      <c r="AI28" s="27"/>
      <c r="AJ28" s="68" t="s">
        <v>74</v>
      </c>
      <c r="AK28" s="76">
        <f>IFERROR(IF($B$3="Squat",VALUE(LEFT(AK3,3)) * MID(AK3, FIND("x",AK3) + LEN("x"),2),0),0) + IFERROR(IF($B$4="Squat",VALUE(LEFT(AK4,3)) * MID(AK4, FIND("x",AK4) + LEN("x"),2),0),0) + IFERROR(IF($B$5="Squat",VALUE(LEFT(AK5,3)) * MID(AK5, FIND("x",AK5) + LEN("x"),2),0),0) + IFERROR(IF($B$6="Squat",VALUE(LEFT(AK6,3)) * MID(AK6, FIND("x",AK6) + LEN("x"),2),0),0)            +               IFERROR(IF($B$3="Squat",(AL3* $E$3* AM3),0),0) + IFERROR(IF($B$4="Squat",(AL4*AM4*$E$4),0),) + IFERROR(IF($B$5="Squat",($E$5*AL5*AM5),0),) + IFERROR(IF($B$6="Squat",($E$6*AL6*AM6),0),0)</f>
        <v>0</v>
      </c>
      <c r="AL28" s="77">
        <f>IFERROR(IF($B$3="Bench Press",VALUE(LEFT(AK3,3)) * MID(AK3, FIND("x",AK3) + LEN("x"),2),0),0) + IFERROR(IF($B$4="Bench Press",VALUE(LEFT(AK4,3)) * MID(AK4, FIND("x",AK4) + LEN("x"),2),0),0) + IFERROR(IF($B$5="Bench Press",VALUE(LEFT(AK5,3)) * MID(AK5, FIND("x",AK5) + LEN("x"),2),0),0) + IFERROR(IF($B$6="Bench Press",VALUE(LEFT(AK6,3)) * MID(AK6, FIND("x",AK6) + LEN("x"),2),0),0)            +               IFERROR(IF($B$3="Bench Press",(AL3* $E$3* AM3),0),0) + IFERROR(IF($B$4="Bench Press",(AL4*AM4*$E$4),0),) + IFERROR(IF($B$5="Bench Press",($E$5*AL5*AM5),0),) + IFERROR(IF($B$6="Bench Press",($E$6*AL6*AM6),0),0)</f>
        <v>0</v>
      </c>
      <c r="AM28" s="78">
        <f>IFERROR(IF($B$3="Deadlift",VALUE(LEFT(AK3,3)) * MID(AK3, FIND("x",AK3) + LEN("x"),2),0),0) + IFERROR(IF($B$4="Deadlift",VALUE(LEFT(AK4,3)) * MID(AK4, FIND("x",AK4) + LEN("x"),2),0),0) + IFERROR(IF($B$5="Deadlift",VALUE(LEFT(AK5,3)) * MID(AK5, FIND("x",AK5) + LEN("x"),2),0),0) + IFERROR(IF($B$6="Deadlift",VALUE(LEFT(AK6,3)) * MID(AK6, FIND("x",AK6) + LEN("x"),2),0),0)            +               IFERROR(IF($B$3="Deadlift",(AL3* $E$3* AM3),0),0) + IFERROR(IF($B$4="Deadlift",(AL4*AM4*$E$4),0),) + IFERROR(IF($B$5="Deadlift",($E$5*AL5*AM5),0),) + IFERROR(IF($B$6="Deadlift",($E$6*AL6*AM6),0),0)</f>
        <v>0</v>
      </c>
      <c r="AN28" s="33"/>
      <c r="AO28" s="68" t="s">
        <v>74</v>
      </c>
      <c r="AP28" s="76">
        <f>IFERROR(IF($B$3="Squat",VALUE(LEFT(AP3,3)) * MID(AP3, FIND("x",AP3) + LEN("x"),2),0),0) + IFERROR(IF($B$4="Squat",VALUE(LEFT(AP4,3)) * MID(AP4, FIND("x",AP4) + LEN("x"),2),0),0) + IFERROR(IF($B$5="Squat",VALUE(LEFT(AP5,3)) * MID(AP5, FIND("x",AP5) + LEN("x"),2),0),0) + IFERROR(IF($B$6="Squat",VALUE(LEFT(AP6,3)) * MID(AP6, FIND("x",AP6) + LEN("x"),2),0),0)            +               IFERROR(IF($B$3="Squat",(AQ3* $E$3* AR3),0),0) + IFERROR(IF($B$4="Squat",(AQ4*AR4*$E$4),0),) + IFERROR(IF($B$5="Squat",($E$5*AQ5*AR5),0),) + IFERROR(IF($B$6="Squat",($E$6*AQ6*AR6),0),0)</f>
        <v>0</v>
      </c>
      <c r="AQ28" s="77">
        <f t="shared" ref="AQ28" si="46">IFERROR(IF($B$3="Bench Press",VALUE(LEFT(AP3,3)) * MID(AP3, FIND("x",AP3) + LEN("x"),2),0),0) + IFERROR(IF($B$4="Bench Press",VALUE(LEFT(AP4,3)) * MID(AP4, FIND("x",AP4) + LEN("x"),2),0),0) + IFERROR(IF($B$5="Bench Press",VALUE(LEFT(AP5,3)) * MID(AP5, FIND("x",AP5) + LEN("x"),2),0),0) + IFERROR(IF($B$6="Bench Press",VALUE(LEFT(AP6,3)) * MID(AP6, FIND("x",AP6) + LEN("x"),2),0),0)            +               IFERROR(IF($B$3="Bench Press",(AQ3* $E$3* AR3),0),0) + IFERROR(IF($B$4="Bench Press",(AQ4*AR4*$E$4),0),) + IFERROR(IF($B$5="Bench Press",($E$5*AQ5*AR5),0),) + IFERROR(IF($B$6="Bench Press",($E$6*AQ6*AR6),0),0)</f>
        <v>0</v>
      </c>
      <c r="AR28" s="78">
        <f t="shared" ref="AR28" si="47">IFERROR(IF($B$3="Deadlift",VALUE(LEFT(AP3,3)) * MID(AP3, FIND("x",AP3) + LEN("x"),2),0),0) + IFERROR(IF($B$4="Deadlift",VALUE(LEFT(AP4,3)) * MID(AP4, FIND("x",AP4) + LEN("x"),2),0),0) + IFERROR(IF($B$5="Deadlift",VALUE(LEFT(AP5,3)) * MID(AP5, FIND("x",AP5) + LEN("x"),2),0),0) + IFERROR(IF($B$6="Deadlift",VALUE(LEFT(AP6,3)) * MID(AP6, FIND("x",AP6) + LEN("x"),2),0),0)            +               IFERROR(IF($B$3="Deadlift",(AQ3* $E$3* AR3),0),0) + IFERROR(IF($B$4="Deadlift",(AQ4*AR4*$E$4),0),) + IFERROR(IF($B$5="Deadlift",($E$5*AQ5*AR5),0),) + IFERROR(IF($B$6="Deadlift",($E$6*AQ6*AR6),0),0)</f>
        <v>0</v>
      </c>
      <c r="AS28" s="33"/>
      <c r="AT28" s="68" t="s">
        <v>74</v>
      </c>
      <c r="AU28" s="76">
        <f t="shared" ref="AU28" si="48">IFERROR(IF($B$3="Squat",VALUE(LEFT(AU3,3)) * MID(AU3, FIND("x",AU3) + LEN("x"),2),0),0) + IFERROR(IF($B$4="Squat",VALUE(LEFT(AU4,3)) * MID(AU4, FIND("x",AU4) + LEN("x"),2),0),0) + IFERROR(IF($B$5="Squat",VALUE(LEFT(AU5,3)) * MID(AU5, FIND("x",AU5) + LEN("x"),2),0),0) + IFERROR(IF($B$6="Squat",VALUE(LEFT(AU6,3)) * MID(AU6, FIND("x",AU6) + LEN("x"),2),0),0)            +               IFERROR(IF($B$3="Squat",(AV3* $E$3* AW3),0),0) + IFERROR(IF($B$4="Squat",(AV4*AW4*$E$4),0),) + IFERROR(IF($B$5="Squat",($E$5*AV5*AW5),0),) + IFERROR(IF($B$6="Squat",($E$6*AV6*AW6),0),0)</f>
        <v>0</v>
      </c>
      <c r="AV28" s="77">
        <f t="shared" ref="AV28" si="49">IFERROR(IF($B$3="Bench Press",VALUE(LEFT(AU3,3)) * MID(AU3, FIND("x",AU3) + LEN("x"),2),0),0) + IFERROR(IF($B$4="Bench Press",VALUE(LEFT(AU4,3)) * MID(AU4, FIND("x",AU4) + LEN("x"),2),0),0) + IFERROR(IF($B$5="Bench Press",VALUE(LEFT(AU5,3)) * MID(AU5, FIND("x",AU5) + LEN("x"),2),0),0) + IFERROR(IF($B$6="Bench Press",VALUE(LEFT(AU6,3)) * MID(AU6, FIND("x",AU6) + LEN("x"),2),0),0)            +               IFERROR(IF($B$3="Bench Press",(AV3* $E$3* AW3),0),0) + IFERROR(IF($B$4="Bench Press",(AV4*AW4*$E$4),0),) + IFERROR(IF($B$5="Bench Press",($E$5*AV5*AW5),0),) + IFERROR(IF($B$6="Bench Press",($E$6*AV6*AW6),0),0)</f>
        <v>0</v>
      </c>
      <c r="AW28" s="78">
        <f t="shared" ref="AW28" si="50">IFERROR(IF($B$3="Deadlift",VALUE(LEFT(AU3,3)) * MID(AU3, FIND("x",AU3) + LEN("x"),2),0),0) + IFERROR(IF($B$4="Deadlift",VALUE(LEFT(AU4,3)) * MID(AU4, FIND("x",AU4) + LEN("x"),2),0),0) + IFERROR(IF($B$5="Deadlift",VALUE(LEFT(AU5,3)) * MID(AU5, FIND("x",AU5) + LEN("x"),2),0),0) + IFERROR(IF($B$6="Deadlift",VALUE(LEFT(AU6,3)) * MID(AU6, FIND("x",AU6) + LEN("x"),2),0),0)            +               IFERROR(IF($B$3="Deadlift",(AV3* $E$3* AW3),0),0) + IFERROR(IF($B$4="Deadlift",(AV4*AW4*$E$4),0),) + IFERROR(IF($B$5="Deadlift",($E$5*AV5*AW5),0),) + IFERROR(IF($B$6="Deadlift",($E$6*AV6*AW6),0),0)</f>
        <v>0</v>
      </c>
      <c r="AX28" s="33"/>
      <c r="AY28" s="68" t="s">
        <v>74</v>
      </c>
      <c r="AZ28" s="76">
        <f t="shared" ref="AZ28" si="51">IFERROR(IF($B$3="Squat",VALUE(LEFT(AZ3,3)) * MID(AZ3, FIND("x",AZ3) + LEN("x"),2),0),0) + IFERROR(IF($B$4="Squat",VALUE(LEFT(AZ4,3)) * MID(AZ4, FIND("x",AZ4) + LEN("x"),2),0),0) + IFERROR(IF($B$5="Squat",VALUE(LEFT(AZ5,3)) * MID(AZ5, FIND("x",AZ5) + LEN("x"),2),0),0) + IFERROR(IF($B$6="Squat",VALUE(LEFT(AZ6,3)) * MID(AZ6, FIND("x",AZ6) + LEN("x"),2),0),0)            +               IFERROR(IF($B$3="Squat",(BA3* $E$3* BB3),0),0) + IFERROR(IF($B$4="Squat",(BA4*BB4*$E$4),0),) + IFERROR(IF($B$5="Squat",($E$5*BA5*BB5),0),) + IFERROR(IF($B$6="Squat",($E$6*BA6*BB6),0),0)</f>
        <v>0</v>
      </c>
      <c r="BA28" s="77">
        <f t="shared" ref="BA28" si="52">IFERROR(IF($B$3="Bench Press",VALUE(LEFT(AZ3,3)) * MID(AZ3, FIND("x",AZ3) + LEN("x"),2),0),0) + IFERROR(IF($B$4="Bench Press",VALUE(LEFT(AZ4,3)) * MID(AZ4, FIND("x",AZ4) + LEN("x"),2),0),0) + IFERROR(IF($B$5="Bench Press",VALUE(LEFT(AZ5,3)) * MID(AZ5, FIND("x",AZ5) + LEN("x"),2),0),0) + IFERROR(IF($B$6="Bench Press",VALUE(LEFT(AZ6,3)) * MID(AZ6, FIND("x",AZ6) + LEN("x"),2),0),0)            +               IFERROR(IF($B$3="Bench Press",(BA3* $E$3* BB3),0),0) + IFERROR(IF($B$4="Bench Press",(BA4*BB4*$E$4),0),) + IFERROR(IF($B$5="Bench Press",($E$5*BA5*BB5),0),) + IFERROR(IF($B$6="Bench Press",($E$6*BA6*BB6),0),0)</f>
        <v>0</v>
      </c>
      <c r="BB28" s="78">
        <f t="shared" ref="BB28" si="53">IFERROR(IF($B$3="Deadlift",VALUE(LEFT(AZ3,3)) * MID(AZ3, FIND("x",AZ3) + LEN("x"),2),0),0) + IFERROR(IF($B$4="Deadlift",VALUE(LEFT(AZ4,3)) * MID(AZ4, FIND("x",AZ4) + LEN("x"),2),0),0) + IFERROR(IF($B$5="Deadlift",VALUE(LEFT(AZ5,3)) * MID(AZ5, FIND("x",AZ5) + LEN("x"),2),0),0) + IFERROR(IF($B$6="Deadlift",VALUE(LEFT(AZ6,3)) * MID(AZ6, FIND("x",AZ6) + LEN("x"),2),0),0)            +               IFERROR(IF($B$3="Deadlift",(BA3* $E$3* BB3),0),0) + IFERROR(IF($B$4="Deadlift",(BA4*BB4*$E$4),0),) + IFERROR(IF($B$5="Deadlift",($E$5*BA5*BB5),0),) + IFERROR(IF($B$6="Deadlift",($E$6*BA6*BB6),0),0)</f>
        <v>0</v>
      </c>
      <c r="BC28" s="33"/>
      <c r="BD28" s="68" t="s">
        <v>74</v>
      </c>
      <c r="BE28" s="76">
        <f t="shared" ref="BE28" si="54">IFERROR(IF($B$3="Squat",VALUE(LEFT(BE3,3)) * MID(BE3, FIND("x",BE3) + LEN("x"),2),0),0) + IFERROR(IF($B$4="Squat",VALUE(LEFT(BE4,3)) * MID(BE4, FIND("x",BE4) + LEN("x"),2),0),0) + IFERROR(IF($B$5="Squat",VALUE(LEFT(BE5,3)) * MID(BE5, FIND("x",BE5) + LEN("x"),2),0),0) + IFERROR(IF($B$6="Squat",VALUE(LEFT(BE6,3)) * MID(BE6, FIND("x",BE6) + LEN("x"),2),0),0)            +               IFERROR(IF($B$3="Squat",(BF3* $E$3* BG3),0),0) + IFERROR(IF($B$4="Squat",(BF4*BG4*$E$4),0),) + IFERROR(IF($B$5="Squat",($E$5*BF5*BG5),0),) + IFERROR(IF($B$6="Squat",($E$6*BF6*BG6),0),0)</f>
        <v>0</v>
      </c>
      <c r="BF28" s="77">
        <f t="shared" ref="BF28" si="55">IFERROR(IF($B$3="Bench Press",VALUE(LEFT(BE3,3)) * MID(BE3, FIND("x",BE3) + LEN("x"),2),0),0) + IFERROR(IF($B$4="Bench Press",VALUE(LEFT(BE4,3)) * MID(BE4, FIND("x",BE4) + LEN("x"),2),0),0) + IFERROR(IF($B$5="Bench Press",VALUE(LEFT(BE5,3)) * MID(BE5, FIND("x",BE5) + LEN("x"),2),0),0) + IFERROR(IF($B$6="Bench Press",VALUE(LEFT(BE6,3)) * MID(BE6, FIND("x",BE6) + LEN("x"),2),0),0)            +               IFERROR(IF($B$3="Bench Press",(BF3* $E$3* BG3),0),0) + IFERROR(IF($B$4="Bench Press",(BF4*BG4*$E$4),0),) + IFERROR(IF($B$5="Bench Press",($E$5*BF5*BG5),0),) + IFERROR(IF($B$6="Bench Press",($E$6*BF6*BG6),0),0)</f>
        <v>0</v>
      </c>
      <c r="BG28" s="78">
        <f t="shared" ref="BG28" si="56">IFERROR(IF($B$3="Deadlift",VALUE(LEFT(BE3,3)) * MID(BE3, FIND("x",BE3) + LEN("x"),2),0),0) + IFERROR(IF($B$4="Deadlift",VALUE(LEFT(BE4,3)) * MID(BE4, FIND("x",BE4) + LEN("x"),2),0),0) + IFERROR(IF($B$5="Deadlift",VALUE(LEFT(BE5,3)) * MID(BE5, FIND("x",BE5) + LEN("x"),2),0),0) + IFERROR(IF($B$6="Deadlift",VALUE(LEFT(BE6,3)) * MID(BE6, FIND("x",BE6) + LEN("x"),2),0),0)            +               IFERROR(IF($B$3="Deadlift",(BF3* $E$3* BG3),0),0) + IFERROR(IF($B$4="Deadlift",(BF4*BG4*$E$4),0),) + IFERROR(IF($B$5="Deadlift",($E$5*BF5*BG5),0),) + IFERROR(IF($B$6="Deadlift",($E$6*BF6*BG6),0),0)</f>
        <v>0</v>
      </c>
      <c r="BH28" s="33"/>
      <c r="BI28" s="68" t="s">
        <v>74</v>
      </c>
      <c r="BJ28" s="76">
        <f t="shared" ref="BJ28" si="57">IFERROR(IF($B$3="Squat",VALUE(LEFT(BJ3,3)) * MID(BJ3, FIND("x",BJ3) + LEN("x"),2),0),0) + IFERROR(IF($B$4="Squat",VALUE(LEFT(BJ4,3)) * MID(BJ4, FIND("x",BJ4) + LEN("x"),2),0),0) + IFERROR(IF($B$5="Squat",VALUE(LEFT(BJ5,3)) * MID(BJ5, FIND("x",BJ5) + LEN("x"),2),0),0) + IFERROR(IF($B$6="Squat",VALUE(LEFT(BJ6,3)) * MID(BJ6, FIND("x",BJ6) + LEN("x"),2),0),0)            +               IFERROR(IF($B$3="Squat",(BK3* $E$3* BL3),0),0) + IFERROR(IF($B$4="Squat",(BK4*BL4*$E$4),0),) + IFERROR(IF($B$5="Squat",($E$5*BK5*BL5),0),) + IFERROR(IF($B$6="Squat",($E$6*BK6*BL6),0),0)</f>
        <v>0</v>
      </c>
      <c r="BK28" s="77">
        <f t="shared" ref="BK28" si="58">IFERROR(IF($B$3="Bench Press",VALUE(LEFT(BJ3,3)) * MID(BJ3, FIND("x",BJ3) + LEN("x"),2),0),0) + IFERROR(IF($B$4="Bench Press",VALUE(LEFT(BJ4,3)) * MID(BJ4, FIND("x",BJ4) + LEN("x"),2),0),0) + IFERROR(IF($B$5="Bench Press",VALUE(LEFT(BJ5,3)) * MID(BJ5, FIND("x",BJ5) + LEN("x"),2),0),0) + IFERROR(IF($B$6="Bench Press",VALUE(LEFT(BJ6,3)) * MID(BJ6, FIND("x",BJ6) + LEN("x"),2),0),0)            +               IFERROR(IF($B$3="Bench Press",(BK3* $E$3* BL3),0),0) + IFERROR(IF($B$4="Bench Press",(BK4*BL4*$E$4),0),) + IFERROR(IF($B$5="Bench Press",($E$5*BK5*BL5),0),) + IFERROR(IF($B$6="Bench Press",($E$6*BK6*BL6),0),0)</f>
        <v>0</v>
      </c>
      <c r="BL28" s="78">
        <f t="shared" ref="BL28" si="59">IFERROR(IF($B$3="Deadlift",VALUE(LEFT(BJ3,3)) * MID(BJ3, FIND("x",BJ3) + LEN("x"),2),0),0) + IFERROR(IF($B$4="Deadlift",VALUE(LEFT(BJ4,3)) * MID(BJ4, FIND("x",BJ4) + LEN("x"),2),0),0) + IFERROR(IF($B$5="Deadlift",VALUE(LEFT(BJ5,3)) * MID(BJ5, FIND("x",BJ5) + LEN("x"),2),0),0) + IFERROR(IF($B$6="Deadlift",VALUE(LEFT(BJ6,3)) * MID(BJ6, FIND("x",BJ6) + LEN("x"),2),0),0)            +               IFERROR(IF($B$3="Deadlift",(BK3* $E$3* BL3),0),0) + IFERROR(IF($B$4="Deadlift",(BK4*BL4*$E$4),0),) + IFERROR(IF($B$5="Deadlift",($E$5*BK5*BL5),0),) + IFERROR(IF($B$6="Deadlift",($E$6*BK6*BL6),0),0)</f>
        <v>0</v>
      </c>
      <c r="BM28" s="33"/>
      <c r="BN28" s="68" t="s">
        <v>74</v>
      </c>
      <c r="BO28" s="94"/>
      <c r="BP28" s="87"/>
      <c r="BQ28" s="87"/>
      <c r="BR28" s="94"/>
      <c r="BS28" s="87"/>
      <c r="BT28" s="87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</row>
    <row r="29" spans="1:218" ht="16" customHeight="1">
      <c r="C29" s="49"/>
      <c r="D29" s="49"/>
      <c r="E29" s="50"/>
      <c r="F29" s="40"/>
      <c r="G29" s="41"/>
      <c r="H29" s="69" t="s">
        <v>78</v>
      </c>
      <c r="I29" s="79">
        <f>IFERROR(IF($B$8="Squat",VALUE(LEFT(I8,3)) * MID(I8, FIND("x",I8) + LEN("x"),2),0),0) + IFERROR(IF($B$9="Squat",VALUE(LEFT(I9,3)) * MID(I9, FIND("x",I9) + LEN("x"),2),0),0) + IFERROR(IF($B$10="Squat",VALUE(LEFT(I10,3)) * MID(I10, FIND("x",I10) + LEN("x"),2),0),0) + IFERROR(IF($B$11="Squat",VALUE(LEFT(I11,3)) * MID(I11, FIND("x",I11) + LEN("x"),2),0),0)           +             IFERROR(IF($B$8="Squat",(J8* $E$8* K8),0),0) + IFERROR(IF($B$9="Squat",(J9*K9*$E$9),0),) + IFERROR(IF($B$10="Squat",($E$10*J10*K10),0),) + IFERROR(IF($B$11="Squat",($E$11*J11*K11),0),0)</f>
        <v>0</v>
      </c>
      <c r="J29" s="80">
        <f>IFERROR(IF($B$8="Bench Press",VALUE(LEFT(I8,3)) * MID(I8, FIND("x",I8) + LEN("x"),2),0),0) + IFERROR(IF($B$9="Bench Press",VALUE(LEFT(I9,3)) * MID(I9, FIND("x",I9) + LEN("x"),2),0),0) + IFERROR(IF($B$10="Bench Press",VALUE(LEFT(I10,3)) * MID(I10, FIND("x",I10) + LEN("x"),2),0),0) + IFERROR(IF($B$11="Bench Press",VALUE(LEFT(I11,3)) * MID(I11, FIND("x",I11) + LEN("x"),2),0),0)           +             IFERROR(IF($B$8="Bench Press",(J8* $E$8* K8),0),0) + IFERROR(IF($B$9="Bench Press",(J9*K9*$E$9),0),) + IFERROR(IF($B$10="Bench Press",($E$10*J10*K10),0),) + IFERROR(IF($B$11="Bench Press",($E$11*J11*K11),0),0)</f>
        <v>7410</v>
      </c>
      <c r="K29" s="81">
        <f>IFERROR(IF($B$8="Deadlift",VALUE(LEFT(I8,3)) * MID(I8, FIND("x",I8) + LEN("x"),2),0),0) + IFERROR(IF($B$9="Deadlift",VALUE(LEFT(I9,3)) * MID(I9, FIND("x",I9) + LEN("x"),2),0),0) + IFERROR(IF($B$10="Deadlift",VALUE(LEFT(I10,3)) * MID(I10, FIND("x",I10) + LEN("x"),2),0),0) + IFERROR(IF($B$11="Deadlift",VALUE(LEFT(I11,3)) * MID(I11, FIND("x",I11) + LEN("x"),2),0),0)           +             IFERROR(IF($B$8="Deadlift",(J8* $E$8* K8),0),0) + IFERROR(IF($B$9="Deadlift",(J9*K9*$E$9),0),) + IFERROR(IF($B$10="Deadlift",($E$10*J10*K10),0),) + IFERROR(IF($B$11="Deadlift",($E$11*J11*K11),0),0)</f>
        <v>0</v>
      </c>
      <c r="L29" s="67"/>
      <c r="M29" s="69" t="s">
        <v>78</v>
      </c>
      <c r="N29" s="79">
        <f>IFERROR(IF($B$8="Squat",VALUE(LEFT(N8,3)) * MID(N8, FIND("x",N8) + LEN("x"),2),0),0) + IFERROR(IF($B$9="Squat",VALUE(LEFT(N9,3)) * MID(N9, FIND("x",N9) + LEN("x"),2),0),0) + IFERROR(IF($B$10="Squat",VALUE(LEFT(N10,3)) * MID(N10, FIND("x",N10) + LEN("x"),2),0),0) + IFERROR(IF($B$11="Squat",VALUE(LEFT(N11,3)) * MID(N11, FIND("x",N11) + LEN("x"),2),0),0)           +             IFERROR(IF($B$8="Squat",(O8* $E$8* P8),0),0) + IFERROR(IF($B$9="Squat",(O9*P9*$E$9),0),) + IFERROR(IF($B$10="Squat",($E$10*O10*P10),0),) + IFERROR(IF($B$11="Squat",($E$11*O11*P11),0),0)</f>
        <v>0</v>
      </c>
      <c r="O29" s="80">
        <f>IFERROR(IF($B$8="Bench Press",VALUE(LEFT(N8,3)) * MID(N8, FIND("x",N8) + LEN("x"),2),0),0) + IFERROR(IF($B$9="Bench Press",VALUE(LEFT(N9,3)) * MID(N9, FIND("x",N9) + LEN("x"),2),0),0) + IFERROR(IF($B$10="Bench Press",VALUE(LEFT(N10,3)) * MID(N10, FIND("x",N10) + LEN("x"),2),0),0) + IFERROR(IF($B$11="Bench Press",VALUE(LEFT(N11,3)) * MID(N11, FIND("x",N11) + LEN("x"),2),0),0)           +             IFERROR(IF($B$8="Bench Press",(O8* $E$8* P8),0),0) + IFERROR(IF($B$9="Bench Press",(O9*P9*$E$9),0),) + IFERROR(IF($B$10="Bench Press",($E$10*O10*P10),0),) + IFERROR(IF($B$11="Bench Press",($E$11*O11*P11),0),0)</f>
        <v>0</v>
      </c>
      <c r="P29" s="81">
        <f>IFERROR(IF($B$8="Deadlift",VALUE(LEFT(N8,3)) * MID(N8, FIND("x",N8) + LEN("x"),2),0),0) + IFERROR(IF($B$9="Deadlift",VALUE(LEFT(N9,3)) * MID(N9, FIND("x",N9) + LEN("x"),2),0),0) + IFERROR(IF($B$10="Deadlift",VALUE(LEFT(N10,3)) * MID(N10, FIND("x",N10) + LEN("x"),2),0),0) + IFERROR(IF($B$11="Deadlift",VALUE(LEFT(N11,3)) * MID(N11, FIND("x",N11) + LEN("x"),2),0),0)           +             IFERROR(IF($B$8="Deadlift",(O8* $E$8* P8),0),0) + IFERROR(IF($B$9="Deadlift",(O9*P9*$E$9),0),) + IFERROR(IF($B$10="Deadlift",($E$10*O10*P10),0),) + IFERROR(IF($B$11="Deadlift",($E$11*O11*P11),0),0)</f>
        <v>0</v>
      </c>
      <c r="Q29" s="31"/>
      <c r="R29" s="69" t="s">
        <v>78</v>
      </c>
      <c r="S29" s="79">
        <f>IFERROR(IF($B$8="Squat",VALUE(LEFT(S8,3)) * MID(S8, FIND("x",S8) + LEN("x"),2),0),0) + IFERROR(IF($B$9="Squat",VALUE(LEFT(S9,3)) * MID(S9, FIND("x",S9) + LEN("x"),2),0),0) + IFERROR(IF($B$10="Squat",VALUE(LEFT(S10,3)) * MID(S10, FIND("x",S10) + LEN("x"),2),0),0) + IFERROR(IF($B$11="Squat",VALUE(LEFT(S11,3)) * MID(S11, FIND("x",S11) + LEN("x"),2),0),0)           +             IFERROR(IF($B$8="Squat",(T8* $E$8* U8),0),0) + IFERROR(IF($B$9="Squat",(T9*U9*$E$9),0),) + IFERROR(IF($B$10="Squat",($E$10*T10*U10),0),) + IFERROR(IF($B$11="Squat",($E$11*T11*U11),0),0)</f>
        <v>0</v>
      </c>
      <c r="T29" s="80">
        <f>IFERROR(IF($B$8="Bench Press",VALUE(LEFT(S8,3)) * MID(S8, FIND("x",S8) + LEN("x"),2),0),0) + IFERROR(IF($B$9="Bench Press",VALUE(LEFT(S9,3)) * MID(S9, FIND("x",S9) + LEN("x"),2),0),0) + IFERROR(IF($B$10="Bench Press",VALUE(LEFT(S10,3)) * MID(S10, FIND("x",S10) + LEN("x"),2),0),0) + IFERROR(IF($B$11="Bench Press",VALUE(LEFT(S11,3)) * MID(S11, FIND("x",S11) + LEN("x"),2),0),0)           +             IFERROR(IF($B$8="Bench Press",(T8* $E$8* U8),0),0) + IFERROR(IF($B$9="Bench Press",(T9*U9*$E$9),0),) + IFERROR(IF($B$10="Bench Press",($E$10*T10*U10),0),) + IFERROR(IF($B$11="Bench Press",($E$11*T11*U11),0),0)</f>
        <v>0</v>
      </c>
      <c r="U29" s="81">
        <f>IFERROR(IF($B$8="Deadlift",VALUE(LEFT(S8,3)) * MID(S8, FIND("x",S8) + LEN("x"),2),0),0) + IFERROR(IF($B$9="Deadlift",VALUE(LEFT(S9,3)) * MID(S9, FIND("x",S9) + LEN("x"),2),0),0) + IFERROR(IF($B$10="Deadlift",VALUE(LEFT(S10,3)) * MID(S10, FIND("x",S10) + LEN("x"),2),0),0) + IFERROR(IF($B$11="Deadlift",VALUE(LEFT(S11,3)) * MID(S11, FIND("x",S11) + LEN("x"),2),0),0)           +             IFERROR(IF($B$8="Deadlift",(T8* $E$8* U8),0),0) + IFERROR(IF($B$9="Deadlift",(T9*U9*$E$9),0),) + IFERROR(IF($B$10="Deadlift",($E$10*T10*U10),0),) + IFERROR(IF($B$11="Deadlift",($E$11*T11*U11),0),0)</f>
        <v>0</v>
      </c>
      <c r="V29" s="31"/>
      <c r="W29" s="69" t="s">
        <v>78</v>
      </c>
      <c r="X29" s="79">
        <f>IFERROR(IF($B$8="Squat",VALUE(LEFT(X8,3)) * MID(X8, FIND("x",X8) + LEN("x"),2),0),0) + IFERROR(IF($B$9="Squat",VALUE(LEFT(X9,3)) * MID(X9, FIND("x",X9) + LEN("x"),2),0),0) + IFERROR(IF($B$10="Squat",VALUE(LEFT(X10,3)) * MID(X10, FIND("x",X10) + LEN("x"),2),0),0) + IFERROR(IF($B$11="Squat",VALUE(LEFT(X11,3)) * MID(X11, FIND("x",X11) + LEN("x"),2),0),0)           +             IFERROR(IF($B$8="Squat",(Y8* $E$8* Z8),0),0) + IFERROR(IF($B$9="Squat",(Y9*Z9*$E$9),0),) + IFERROR(IF($B$10="Squat",($E$10*Y10*Z10),0),) + IFERROR(IF($B$11="Squat",($E$11*Y11*Z11),0),0)</f>
        <v>0</v>
      </c>
      <c r="Y29" s="80">
        <f>IFERROR(IF($B$8="Bench Press",VALUE(LEFT(X8,3)) * MID(X8, FIND("x",X8) + LEN("x"),2),0),0) + IFERROR(IF($B$9="Bench Press",VALUE(LEFT(X9,3)) * MID(X9, FIND("x",X9) + LEN("x"),2),0),0) + IFERROR(IF($B$10="Bench Press",VALUE(LEFT(X10,3)) * MID(X10, FIND("x",X10) + LEN("x"),2),0),0) + IFERROR(IF($B$11="Bench Press",VALUE(LEFT(X11,3)) * MID(X11, FIND("x",X11) + LEN("x"),2),0),0)           +             IFERROR(IF($B$8="Bench Press",(Y8* $E$8* Z8),0),0) + IFERROR(IF($B$9="Bench Press",(Y9*Z9*$E$9),0),) + IFERROR(IF($B$10="Bench Press",($E$10*Y10*Z10),0),) + IFERROR(IF($B$11="Bench Press",($E$11*Y11*Z11),0),0)</f>
        <v>0</v>
      </c>
      <c r="Z29" s="81">
        <f>IFERROR(IF($B$8="Deadlift",VALUE(LEFT(X8,3)) * MID(X8, FIND("x",X8) + LEN("x"),2),0),0) + IFERROR(IF($B$9="Deadlift",VALUE(LEFT(X9,3)) * MID(X9, FIND("x",X9) + LEN("x"),2),0),0) + IFERROR(IF($B$10="Deadlift",VALUE(LEFT(X10,3)) * MID(X10, FIND("x",X10) + LEN("x"),2),0),0) + IFERROR(IF($B$11="Deadlift",VALUE(LEFT(X11,3)) * MID(X11, FIND("x",X11) + LEN("x"),2),0),0)           +             IFERROR(IF($B$8="Deadlift",(Y8* $E$8* Z8),0),0) + IFERROR(IF($B$9="Deadlift",(Y9*Z9*$E$9),0),) + IFERROR(IF($B$10="Deadlift",($E$10*Y10*Z10),0),) + IFERROR(IF($B$11="Deadlift",($E$11*Y11*Z11),0),0)</f>
        <v>0</v>
      </c>
      <c r="AA29" s="31"/>
      <c r="AB29" s="31"/>
      <c r="AC29" s="119">
        <v>1</v>
      </c>
      <c r="AD29" s="144">
        <f ca="1">HLOOKUP("squat",OFFSET(I$27,0,(COLUMN()-30)*4,7,1),7,FALSE)</f>
        <v>16430</v>
      </c>
      <c r="AE29" s="145">
        <f ca="1">HLOOKUP("bench",OFFSET(J$27,0,((COLUMN()-(32-$AC$29))*4),7,1),7,FALSE)</f>
        <v>18536</v>
      </c>
      <c r="AF29" s="146">
        <f ca="1">HLOOKUP("deadlift",OFFSET(K$27,0,((COLUMN()-(33-$AC$29))*4),7,1),7,FALSE)</f>
        <v>11246</v>
      </c>
      <c r="AG29" s="50"/>
      <c r="AH29" s="40"/>
      <c r="AI29" s="41"/>
      <c r="AJ29" s="69" t="s">
        <v>78</v>
      </c>
      <c r="AK29" s="79">
        <f>IFERROR(IF($B$8="Squat",VALUE(LEFT(AK8,3)) * MID(AK8, FIND("x",AK8) + LEN("x"),2),0),0) + IFERROR(IF($B$9="Squat",VALUE(LEFT(AK9,3)) * MID(AK9, FIND("x",AK9) + LEN("x"),2),0),0) + IFERROR(IF($B$10="Squat",VALUE(LEFT(AK10,3)) * MID(AK10, FIND("x",AK10) + LEN("x"),2),0),0) + IFERROR(IF($B$11="Squat",VALUE(LEFT(AK11,3)) * MID(AK11, FIND("x",AK11) + LEN("x"),2),0),0)           +             IFERROR(IF($B$8="Squat",(AL8* $E$8* AM8),0),0) + IFERROR(IF($B$9="Squat",(AL9*AM9*$E$9),0),) + IFERROR(IF($B$10="Squat",($E$10*AL10*AM10),0),) + IFERROR(IF($B$11="Squat",($E$11*AL11*AM11),0),0)</f>
        <v>0</v>
      </c>
      <c r="AL29" s="80">
        <f>IFERROR(IF($B$8="Bench Press",VALUE(LEFT(AK8,3)) * MID(AK8, FIND("x",AK8) + LEN("x"),2),0),0) + IFERROR(IF($B$9="Bench Press",VALUE(LEFT(AK9,3)) * MID(AK9, FIND("x",AK9) + LEN("x"),2),0),0) + IFERROR(IF($B$10="Bench Press",VALUE(LEFT(AK10,3)) * MID(AK10, FIND("x",AK10) + LEN("x"),2),0),0) + IFERROR(IF($B$11="Bench Press",VALUE(LEFT(AK11,3)) * MID(AK11, FIND("x",AK11) + LEN("x"),2),0),0)           +             IFERROR(IF($B$8="Bench Press",(AL8* $E$8* AM8),0),0) + IFERROR(IF($B$9="Bench Press",(AL9*AM9*$E$9),0),) + IFERROR(IF($B$10="Bench Press",($E$10*AL10*AM10),0),) + IFERROR(IF($B$11="Bench Press",($E$11*AL11*AM11),0),0)</f>
        <v>0</v>
      </c>
      <c r="AM29" s="81">
        <f>IFERROR(IF($B$8="Deadlift",VALUE(LEFT(AK8,3)) * MID(AK8, FIND("x",AK8) + LEN("x"),2),0),0) + IFERROR(IF($B$9="Deadlift",VALUE(LEFT(AK9,3)) * MID(AK9, FIND("x",AK9) + LEN("x"),2),0),0) + IFERROR(IF($B$10="Deadlift",VALUE(LEFT(AK10,3)) * MID(AK10, FIND("x",AK10) + LEN("x"),2),0),0) + IFERROR(IF($B$11="Deadlift",VALUE(LEFT(AK11,3)) * MID(AK11, FIND("x",AK11) + LEN("x"),2),0),0)           +             IFERROR(IF($B$8="Deadlift",(AL8* $E$8* AM8),0),0) + IFERROR(IF($B$9="Deadlift",(AL9*AM9*$E$9),0),) + IFERROR(IF($B$10="Deadlift",($E$10*AL10*AM10),0),) + IFERROR(IF($B$11="Deadlift",($E$11*AL11*AM11),0),0)</f>
        <v>0</v>
      </c>
      <c r="AN29" s="67"/>
      <c r="AO29" s="69" t="s">
        <v>78</v>
      </c>
      <c r="AP29" s="79">
        <f t="shared" ref="AP29" si="60">IFERROR(IF($B$8="Squat",VALUE(LEFT(AP8,3)) * MID(AP8, FIND("x",AP8) + LEN("x"),2),0),0) + IFERROR(IF($B$9="Squat",VALUE(LEFT(AP9,3)) * MID(AP9, FIND("x",AP9) + LEN("x"),2),0),0) + IFERROR(IF($B$10="Squat",VALUE(LEFT(AP10,3)) * MID(AP10, FIND("x",AP10) + LEN("x"),2),0),0) + IFERROR(IF($B$11="Squat",VALUE(LEFT(AP11,3)) * MID(AP11, FIND("x",AP11) + LEN("x"),2),0),0)           +             IFERROR(IF($B$8="Squat",(AQ8* $E$8* AR8),0),0) + IFERROR(IF($B$9="Squat",(AQ9*AR9*$E$9),0),) + IFERROR(IF($B$10="Squat",($E$10*AQ10*AR10),0),) + IFERROR(IF($B$11="Squat",($E$11*AQ11*AR11),0),0)</f>
        <v>0</v>
      </c>
      <c r="AQ29" s="80">
        <f>IFERROR(IF($B$8="Bench Press",VALUE(LEFT(AP8,3)) * MID(AP8, FIND("x",AP8) + LEN("x"),2),0),0) + IFERROR(IF($B$9="Bench Press",VALUE(LEFT(AP9,3)) * MID(AP9, FIND("x",AP9) + LEN("x"),2),0),0) + IFERROR(IF($B$10="Bench Press",VALUE(LEFT(AP10,3)) * MID(AP10, FIND("x",AP10) + LEN("x"),2),0),0) + IFERROR(IF($B$11="Bench Press",VALUE(LEFT(AP11,3)) * MID(AP11, FIND("x",AP11) + LEN("x"),2),0),0)           +             IFERROR(IF($B$8="Bench Press",(AQ8* $E$8* AR8),0),0) + IFERROR(IF($B$9="Bench Press",(AQ9*AR9*$E$9),0),) + IFERROR(IF($B$10="Bench Press",($E$10*AQ10*AR10),0),) + IFERROR(IF($B$11="Bench Press",($E$11*AQ11*AR11),0),0)</f>
        <v>0</v>
      </c>
      <c r="AR29" s="81">
        <f t="shared" ref="AR29" si="61">IFERROR(IF($B$8="Deadlift",VALUE(LEFT(AP8,3)) * MID(AP8, FIND("x",AP8) + LEN("x"),2),0),0) + IFERROR(IF($B$9="Deadlift",VALUE(LEFT(AP9,3)) * MID(AP9, FIND("x",AP9) + LEN("x"),2),0),0) + IFERROR(IF($B$10="Deadlift",VALUE(LEFT(AP10,3)) * MID(AP10, FIND("x",AP10) + LEN("x"),2),0),0) + IFERROR(IF($B$11="Deadlift",VALUE(LEFT(AP11,3)) * MID(AP11, FIND("x",AP11) + LEN("x"),2),0),0)           +             IFERROR(IF($B$8="Deadlift",(AQ8* $E$8* AR8),0),0) + IFERROR(IF($B$9="Deadlift",(AQ9*AR9*$E$9),0),) + IFERROR(IF($B$10="Deadlift",($E$10*AQ10*AR10),0),) + IFERROR(IF($B$11="Deadlift",($E$11*AQ11*AR11),0),0)</f>
        <v>0</v>
      </c>
      <c r="AS29" s="67"/>
      <c r="AT29" s="69" t="s">
        <v>78</v>
      </c>
      <c r="AU29" s="79">
        <f t="shared" ref="AU29" si="62">IFERROR(IF($B$8="Squat",VALUE(LEFT(AU8,3)) * MID(AU8, FIND("x",AU8) + LEN("x"),2),0),0) + IFERROR(IF($B$9="Squat",VALUE(LEFT(AU9,3)) * MID(AU9, FIND("x",AU9) + LEN("x"),2),0),0) + IFERROR(IF($B$10="Squat",VALUE(LEFT(AU10,3)) * MID(AU10, FIND("x",AU10) + LEN("x"),2),0),0) + IFERROR(IF($B$11="Squat",VALUE(LEFT(AU11,3)) * MID(AU11, FIND("x",AU11) + LEN("x"),2),0),0)           +             IFERROR(IF($B$8="Squat",(AV8* $E$8* AW8),0),0) + IFERROR(IF($B$9="Squat",(AV9*AW9*$E$9),0),) + IFERROR(IF($B$10="Squat",($E$10*AV10*AW10),0),) + IFERROR(IF($B$11="Squat",($E$11*AV11*AW11),0),0)</f>
        <v>0</v>
      </c>
      <c r="AV29" s="80">
        <f t="shared" ref="AV29" si="63">IFERROR(IF($B$8="Bench Press",VALUE(LEFT(AU8,3)) * MID(AU8, FIND("x",AU8) + LEN("x"),2),0),0) + IFERROR(IF($B$9="Bench Press",VALUE(LEFT(AU9,3)) * MID(AU9, FIND("x",AU9) + LEN("x"),2),0),0) + IFERROR(IF($B$10="Bench Press",VALUE(LEFT(AU10,3)) * MID(AU10, FIND("x",AU10) + LEN("x"),2),0),0) + IFERROR(IF($B$11="Bench Press",VALUE(LEFT(AU11,3)) * MID(AU11, FIND("x",AU11) + LEN("x"),2),0),0)           +             IFERROR(IF($B$8="Bench Press",(AV8* $E$8* AW8),0),0) + IFERROR(IF($B$9="Bench Press",(AV9*AW9*$E$9),0),) + IFERROR(IF($B$10="Bench Press",($E$10*AV10*AW10),0),) + IFERROR(IF($B$11="Bench Press",($E$11*AV11*AW11),0),0)</f>
        <v>0</v>
      </c>
      <c r="AW29" s="81">
        <f t="shared" ref="AW29" si="64">IFERROR(IF($B$8="Deadlift",VALUE(LEFT(AU8,3)) * MID(AU8, FIND("x",AU8) + LEN("x"),2),0),0) + IFERROR(IF($B$9="Deadlift",VALUE(LEFT(AU9,3)) * MID(AU9, FIND("x",AU9) + LEN("x"),2),0),0) + IFERROR(IF($B$10="Deadlift",VALUE(LEFT(AU10,3)) * MID(AU10, FIND("x",AU10) + LEN("x"),2),0),0) + IFERROR(IF($B$11="Deadlift",VALUE(LEFT(AU11,3)) * MID(AU11, FIND("x",AU11) + LEN("x"),2),0),0)           +             IFERROR(IF($B$8="Deadlift",(AV8* $E$8* AW8),0),0) + IFERROR(IF($B$9="Deadlift",(AV9*AW9*$E$9),0),) + IFERROR(IF($B$10="Deadlift",($E$10*AV10*AW10),0),) + IFERROR(IF($B$11="Deadlift",($E$11*AV11*AW11),0),0)</f>
        <v>0</v>
      </c>
      <c r="AX29" s="67"/>
      <c r="AY29" s="69" t="s">
        <v>78</v>
      </c>
      <c r="AZ29" s="79">
        <f t="shared" ref="AZ29" si="65">IFERROR(IF($B$8="Squat",VALUE(LEFT(AZ8,3)) * MID(AZ8, FIND("x",AZ8) + LEN("x"),2),0),0) + IFERROR(IF($B$9="Squat",VALUE(LEFT(AZ9,3)) * MID(AZ9, FIND("x",AZ9) + LEN("x"),2),0),0) + IFERROR(IF($B$10="Squat",VALUE(LEFT(AZ10,3)) * MID(AZ10, FIND("x",AZ10) + LEN("x"),2),0),0) + IFERROR(IF($B$11="Squat",VALUE(LEFT(AZ11,3)) * MID(AZ11, FIND("x",AZ11) + LEN("x"),2),0),0)           +             IFERROR(IF($B$8="Squat",(BA8* $E$8* BB8),0),0) + IFERROR(IF($B$9="Squat",(BA9*BB9*$E$9),0),) + IFERROR(IF($B$10="Squat",($E$10*BA10*BB10),0),) + IFERROR(IF($B$11="Squat",($E$11*BA11*BB11),0),0)</f>
        <v>0</v>
      </c>
      <c r="BA29" s="80">
        <f t="shared" ref="BA29" si="66">IFERROR(IF($B$8="Bench Press",VALUE(LEFT(AZ8,3)) * MID(AZ8, FIND("x",AZ8) + LEN("x"),2),0),0) + IFERROR(IF($B$9="Bench Press",VALUE(LEFT(AZ9,3)) * MID(AZ9, FIND("x",AZ9) + LEN("x"),2),0),0) + IFERROR(IF($B$10="Bench Press",VALUE(LEFT(AZ10,3)) * MID(AZ10, FIND("x",AZ10) + LEN("x"),2),0),0) + IFERROR(IF($B$11="Bench Press",VALUE(LEFT(AZ11,3)) * MID(AZ11, FIND("x",AZ11) + LEN("x"),2),0),0)           +             IFERROR(IF($B$8="Bench Press",(BA8* $E$8* BB8),0),0) + IFERROR(IF($B$9="Bench Press",(BA9*BB9*$E$9),0),) + IFERROR(IF($B$10="Bench Press",($E$10*BA10*BB10),0),) + IFERROR(IF($B$11="Bench Press",($E$11*BA11*BB11),0),0)</f>
        <v>0</v>
      </c>
      <c r="BB29" s="81">
        <f t="shared" ref="BB29" si="67">IFERROR(IF($B$8="Deadlift",VALUE(LEFT(AZ8,3)) * MID(AZ8, FIND("x",AZ8) + LEN("x"),2),0),0) + IFERROR(IF($B$9="Deadlift",VALUE(LEFT(AZ9,3)) * MID(AZ9, FIND("x",AZ9) + LEN("x"),2),0),0) + IFERROR(IF($B$10="Deadlift",VALUE(LEFT(AZ10,3)) * MID(AZ10, FIND("x",AZ10) + LEN("x"),2),0),0) + IFERROR(IF($B$11="Deadlift",VALUE(LEFT(AZ11,3)) * MID(AZ11, FIND("x",AZ11) + LEN("x"),2),0),0)           +             IFERROR(IF($B$8="Deadlift",(BA8* $E$8* BB8),0),0) + IFERROR(IF($B$9="Deadlift",(BA9*BB9*$E$9),0),) + IFERROR(IF($B$10="Deadlift",($E$10*BA10*BB10),0),) + IFERROR(IF($B$11="Deadlift",($E$11*BA11*BB11),0),0)</f>
        <v>0</v>
      </c>
      <c r="BC29" s="67"/>
      <c r="BD29" s="69" t="s">
        <v>78</v>
      </c>
      <c r="BE29" s="79">
        <f t="shared" ref="BE29" si="68">IFERROR(IF($B$8="Squat",VALUE(LEFT(BE8,3)) * MID(BE8, FIND("x",BE8) + LEN("x"),2),0),0) + IFERROR(IF($B$9="Squat",VALUE(LEFT(BE9,3)) * MID(BE9, FIND("x",BE9) + LEN("x"),2),0),0) + IFERROR(IF($B$10="Squat",VALUE(LEFT(BE10,3)) * MID(BE10, FIND("x",BE10) + LEN("x"),2),0),0) + IFERROR(IF($B$11="Squat",VALUE(LEFT(BE11,3)) * MID(BE11, FIND("x",BE11) + LEN("x"),2),0),0)           +             IFERROR(IF($B$8="Squat",(BF8* $E$8* BG8),0),0) + IFERROR(IF($B$9="Squat",(BF9*BG9*$E$9),0),) + IFERROR(IF($B$10="Squat",($E$10*BF10*BG10),0),) + IFERROR(IF($B$11="Squat",($E$11*BF11*BG11),0),0)</f>
        <v>0</v>
      </c>
      <c r="BF29" s="80">
        <f t="shared" ref="BF29" si="69">IFERROR(IF($B$8="Bench Press",VALUE(LEFT(BE8,3)) * MID(BE8, FIND("x",BE8) + LEN("x"),2),0),0) + IFERROR(IF($B$9="Bench Press",VALUE(LEFT(BE9,3)) * MID(BE9, FIND("x",BE9) + LEN("x"),2),0),0) + IFERROR(IF($B$10="Bench Press",VALUE(LEFT(BE10,3)) * MID(BE10, FIND("x",BE10) + LEN("x"),2),0),0) + IFERROR(IF($B$11="Bench Press",VALUE(LEFT(BE11,3)) * MID(BE11, FIND("x",BE11) + LEN("x"),2),0),0)           +             IFERROR(IF($B$8="Bench Press",(BF8* $E$8* BG8),0),0) + IFERROR(IF($B$9="Bench Press",(BF9*BG9*$E$9),0),) + IFERROR(IF($B$10="Bench Press",($E$10*BF10*BG10),0),) + IFERROR(IF($B$11="Bench Press",($E$11*BF11*BG11),0),0)</f>
        <v>0</v>
      </c>
      <c r="BG29" s="81">
        <f t="shared" ref="BG29" si="70">IFERROR(IF($B$8="Deadlift",VALUE(LEFT(BE8,3)) * MID(BE8, FIND("x",BE8) + LEN("x"),2),0),0) + IFERROR(IF($B$9="Deadlift",VALUE(LEFT(BE9,3)) * MID(BE9, FIND("x",BE9) + LEN("x"),2),0),0) + IFERROR(IF($B$10="Deadlift",VALUE(LEFT(BE10,3)) * MID(BE10, FIND("x",BE10) + LEN("x"),2),0),0) + IFERROR(IF($B$11="Deadlift",VALUE(LEFT(BE11,3)) * MID(BE11, FIND("x",BE11) + LEN("x"),2),0),0)           +             IFERROR(IF($B$8="Deadlift",(BF8* $E$8* BG8),0),0) + IFERROR(IF($B$9="Deadlift",(BF9*BG9*$E$9),0),) + IFERROR(IF($B$10="Deadlift",($E$10*BF10*BG10),0),) + IFERROR(IF($B$11="Deadlift",($E$11*BF11*BG11),0),0)</f>
        <v>0</v>
      </c>
      <c r="BH29" s="67"/>
      <c r="BI29" s="69" t="s">
        <v>78</v>
      </c>
      <c r="BJ29" s="79">
        <f t="shared" ref="BJ29" si="71">IFERROR(IF($B$8="Squat",VALUE(LEFT(BJ8,3)) * MID(BJ8, FIND("x",BJ8) + LEN("x"),2),0),0) + IFERROR(IF($B$9="Squat",VALUE(LEFT(BJ9,3)) * MID(BJ9, FIND("x",BJ9) + LEN("x"),2),0),0) + IFERROR(IF($B$10="Squat",VALUE(LEFT(BJ10,3)) * MID(BJ10, FIND("x",BJ10) + LEN("x"),2),0),0) + IFERROR(IF($B$11="Squat",VALUE(LEFT(BJ11,3)) * MID(BJ11, FIND("x",BJ11) + LEN("x"),2),0),0)           +             IFERROR(IF($B$8="Squat",(BK8* $E$8* BL8),0),0) + IFERROR(IF($B$9="Squat",(BK9*BL9*$E$9),0),) + IFERROR(IF($B$10="Squat",($E$10*BK10*BL10),0),) + IFERROR(IF($B$11="Squat",($E$11*BK11*BL11),0),0)</f>
        <v>0</v>
      </c>
      <c r="BK29" s="80">
        <f t="shared" ref="BK29" si="72">IFERROR(IF($B$8="Bench Press",VALUE(LEFT(BJ8,3)) * MID(BJ8, FIND("x",BJ8) + LEN("x"),2),0),0) + IFERROR(IF($B$9="Bench Press",VALUE(LEFT(BJ9,3)) * MID(BJ9, FIND("x",BJ9) + LEN("x"),2),0),0) + IFERROR(IF($B$10="Bench Press",VALUE(LEFT(BJ10,3)) * MID(BJ10, FIND("x",BJ10) + LEN("x"),2),0),0) + IFERROR(IF($B$11="Bench Press",VALUE(LEFT(BJ11,3)) * MID(BJ11, FIND("x",BJ11) + LEN("x"),2),0),0)           +             IFERROR(IF($B$8="Bench Press",(BK8* $E$8* BL8),0),0) + IFERROR(IF($B$9="Bench Press",(BK9*BL9*$E$9),0),) + IFERROR(IF($B$10="Bench Press",($E$10*BK10*BL10),0),) + IFERROR(IF($B$11="Bench Press",($E$11*BK11*BL11),0),0)</f>
        <v>0</v>
      </c>
      <c r="BL29" s="81">
        <f t="shared" ref="BL29" si="73">IFERROR(IF($B$8="Deadlift",VALUE(LEFT(BJ8,3)) * MID(BJ8, FIND("x",BJ8) + LEN("x"),2),0),0) + IFERROR(IF($B$9="Deadlift",VALUE(LEFT(BJ9,3)) * MID(BJ9, FIND("x",BJ9) + LEN("x"),2),0),0) + IFERROR(IF($B$10="Deadlift",VALUE(LEFT(BJ10,3)) * MID(BJ10, FIND("x",BJ10) + LEN("x"),2),0),0) + IFERROR(IF($B$11="Deadlift",VALUE(LEFT(BJ11,3)) * MID(BJ11, FIND("x",BJ11) + LEN("x"),2),0),0)           +             IFERROR(IF($B$8="Deadlift",(BK8* $E$8* BL8),0),0) + IFERROR(IF($B$9="Deadlift",(BK9*BL9*$E$9),0),) + IFERROR(IF($B$10="Deadlift",($E$10*BK10*BL10),0),) + IFERROR(IF($B$11="Deadlift",($E$11*BK11*BL11),0),0)</f>
        <v>0</v>
      </c>
      <c r="BM29" s="67"/>
      <c r="BN29" s="69" t="s">
        <v>78</v>
      </c>
      <c r="BO29" s="94"/>
      <c r="BP29" s="87"/>
      <c r="BQ29" s="87"/>
      <c r="BR29" s="94"/>
      <c r="BS29" s="87"/>
      <c r="BT29" s="87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</row>
    <row r="30" spans="1:218" ht="15" customHeight="1">
      <c r="C30" s="49"/>
      <c r="D30" s="49"/>
      <c r="E30" s="49"/>
      <c r="F30" s="43"/>
      <c r="G30" s="41"/>
      <c r="H30" s="69" t="s">
        <v>75</v>
      </c>
      <c r="I30" s="79">
        <f>IFERROR(IF($B$13="Squat",VALUE(LEFT(I13,3)) * MID(I13, FIND("x",I13) + LEN("x"),2),0),0) + IFERROR(IF($B$14="Squat",VALUE(LEFT(I14,3)) * MID(I14, FIND("x",I14) + LEN("x"),2),0),0) + IFERROR(IF($B$15="Squat",VALUE(LEFT(I15,3)) * MID(I15, FIND("x",I15) + LEN("x"),2),0),0) + IFERROR(IF($B$16="Squat",VALUE(LEFT(I16,3)) * MID(I16, FIND("x",I16) + LEN("x"),2),0),0)         +              IFERROR(IF($B$13="Squat",(J13* $E$13* K13),0),0) + IFERROR(IF($B$14="Squat",(J14*K14*$E$14),0),) + IFERROR(IF($B$15="Squat",($E$15*J15*K15),0),) + IFERROR(IF($B$16="Squat",($E$16*J16*K16),0),0)</f>
        <v>8980</v>
      </c>
      <c r="J30" s="80">
        <f>IFERROR(IF($B$13="Bench Press",VALUE(LEFT(I13,3)) * MID(I13, FIND("x",I13) + LEN("x"),2),0),0) + IFERROR(IF($B$14="Bench Press",VALUE(LEFT(I14,3)) * MID(I14, FIND("x",I14) + LEN("x"),2),0),0) + IFERROR(IF($B$15="Bench Press",VALUE(LEFT(I15,3)) * MID(I15, FIND("x",I15) + LEN("x"),2),0),0) + IFERROR(IF($B$16="Bench Press",VALUE(LEFT(I16,3)) * MID(I16, FIND("x",I16) + LEN("x"),2),0),0)         +              IFERROR(IF($B$13="Bench Press",(J13* $E$13* K13),0),0) + IFERROR(IF($B$14="Bench Press",(J14*K14*$E$14),0),) + IFERROR(IF($B$15="Bench Press",($E$15*J15*K15),0),) + IFERROR(IF($B$16="Bench Press",($E$16*J16*K16),0),0)</f>
        <v>0</v>
      </c>
      <c r="K30" s="81">
        <f>IFERROR(IF($B$13="Deadlift",VALUE(LEFT(I13,3)) * MID(I13, FIND("x",I13) + LEN("x"),2),0),0) + IFERROR(IF($B$14="Deadlift",VALUE(LEFT(I14,3)) * MID(I14, FIND("x",I14) + LEN("x"),2),0),0) + IFERROR(IF($B$15="Deadlift",VALUE(LEFT(I15,3)) * MID(I15, FIND("x",I15) + LEN("x"),2),0),0) + IFERROR(IF($B$16="Deadlift",VALUE(LEFT(I16,3)) * MID(I16, FIND("x",I16) + LEN("x"),2),0),0)         +              IFERROR(IF($B$13="Deadlift",(J13* $E$13* K13),0),0) + IFERROR(IF($B$14="Deadlift",(J14*K14*$E$14),0),) + IFERROR(IF($B$15="Deadlift",($E$15*J15*K15),0),) + IFERROR(IF($B$16="Deadlift",($E$16*J16*K16),0),0)</f>
        <v>7646</v>
      </c>
      <c r="L30" s="67"/>
      <c r="M30" s="69" t="s">
        <v>75</v>
      </c>
      <c r="N30" s="79">
        <f>IFERROR(IF($B$13="Squat",VALUE(LEFT(N13,3)) * MID(N13, FIND("x",N13) + LEN("x"),2),0),0) + IFERROR(IF($B$14="Squat",VALUE(LEFT(N14,3)) * MID(N14, FIND("x",N14) + LEN("x"),2),0),0) + IFERROR(IF($B$15="Squat",VALUE(LEFT(N15,3)) * MID(N15, FIND("x",N15) + LEN("x"),2),0),0) + IFERROR(IF($B$16="Squat",VALUE(LEFT(N16,3)) * MID(N16, FIND("x",N16) + LEN("x"),2),0),0)         +              IFERROR(IF($B$13="Squat",(O13* $E$13* P13),0),0) + IFERROR(IF($B$14="Squat",(O14*P14*$E$14),0),) + IFERROR(IF($B$15="Squat",($E$15*O15*P15),0),) + IFERROR(IF($B$16="Squat",($E$16*O16*P16),0),0)</f>
        <v>0</v>
      </c>
      <c r="O30" s="80">
        <f>IFERROR(IF($B$13="Bench Press",VALUE(LEFT(N13,3)) * MID(N13, FIND("x",N13) + LEN("x"),2),0),0) + IFERROR(IF($B$14="Bench Press",VALUE(LEFT(N14,3)) * MID(N14, FIND("x",N14) + LEN("x"),2),0),0) + IFERROR(IF($B$15="Bench Press",VALUE(LEFT(N15,3)) * MID(N15, FIND("x",N15) + LEN("x"),2),0),0) + IFERROR(IF($B$16="Bench Press",VALUE(LEFT(N16,3)) * MID(N16, FIND("x",N16) + LEN("x"),2),0),0)         +              IFERROR(IF($B$13="Bench Press",(O13* $E$13* P13),0),0) + IFERROR(IF($B$14="Bench Press",(O14*P14*$E$14),0),) + IFERROR(IF($B$15="Bench Press",($E$15*O15*P15),0),) + IFERROR(IF($B$16="Bench Press",($E$16*O16*P16),0),0)</f>
        <v>0</v>
      </c>
      <c r="P30" s="81">
        <f>IFERROR(IF($B$13="Deadlift",VALUE(LEFT(N13,3)) * MID(N13, FIND("x",N13) + LEN("x"),2),0),0) + IFERROR(IF($B$14="Deadlift",VALUE(LEFT(N14,3)) * MID(N14, FIND("x",N14) + LEN("x"),2),0),0) + IFERROR(IF($B$15="Deadlift",VALUE(LEFT(N15,3)) * MID(N15, FIND("x",N15) + LEN("x"),2),0),0) + IFERROR(IF($B$16="Deadlift",VALUE(LEFT(N16,3)) * MID(N16, FIND("x",N16) + LEN("x"),2),0),0)         +              IFERROR(IF($B$13="Deadlift",(O13* $E$13* P13),0),0) + IFERROR(IF($B$14="Deadlift",(O14*P14*$E$14),0),) + IFERROR(IF($B$15="Deadlift",($E$15*O15*P15),0),) + IFERROR(IF($B$16="Deadlift",($E$16*O16*P16),0),0)</f>
        <v>0</v>
      </c>
      <c r="Q30" s="30"/>
      <c r="R30" s="69" t="s">
        <v>75</v>
      </c>
      <c r="S30" s="79">
        <f>IFERROR(IF($B$13="Squat",VALUE(LEFT(S13,3)) * MID(S13, FIND("x",S13) + LEN("x"),2),0),0) + IFERROR(IF($B$14="Squat",VALUE(LEFT(S14,3)) * MID(S14, FIND("x",S14) + LEN("x"),2),0),0) + IFERROR(IF($B$15="Squat",VALUE(LEFT(S15,3)) * MID(S15, FIND("x",S15) + LEN("x"),2),0),0) + IFERROR(IF($B$16="Squat",VALUE(LEFT(S16,3)) * MID(S16, FIND("x",S16) + LEN("x"),2),0),0)         +              IFERROR(IF($B$13="Squat",(T13* $E$13* U13),0),0) + IFERROR(IF($B$14="Squat",(T14*U14*$E$14),0),) + IFERROR(IF($B$15="Squat",($E$15*T15*U15),0),) + IFERROR(IF($B$16="Squat",($E$16*T16*U16),0),0)</f>
        <v>0</v>
      </c>
      <c r="T30" s="80">
        <f>IFERROR(IF($B$13="Bench Press",VALUE(LEFT(S13,3)) * MID(S13, FIND("x",S13) + LEN("x"),2),0),0) + IFERROR(IF($B$14="Bench Press",VALUE(LEFT(S14,3)) * MID(S14, FIND("x",S14) + LEN("x"),2),0),0) + IFERROR(IF($B$15="Bench Press",VALUE(LEFT(S15,3)) * MID(S15, FIND("x",S15) + LEN("x"),2),0),0) + IFERROR(IF($B$16="Bench Press",VALUE(LEFT(S16,3)) * MID(S16, FIND("x",S16) + LEN("x"),2),0),0)         +              IFERROR(IF($B$13="Bench Press",(T13* $E$13* U13),0),0) + IFERROR(IF($B$14="Bench Press",(T14*U14*$E$14),0),) + IFERROR(IF($B$15="Bench Press",($E$15*T15*U15),0),) + IFERROR(IF($B$16="Bench Press",($E$16*T16*U16),0),0)</f>
        <v>0</v>
      </c>
      <c r="U30" s="81">
        <f>IFERROR(IF($B$13="Deadlift",VALUE(LEFT(S13,3)) * MID(S13, FIND("x",S13) + LEN("x"),2),0),0) + IFERROR(IF($B$14="Deadlift",VALUE(LEFT(S14,3)) * MID(S14, FIND("x",S14) + LEN("x"),2),0),0) + IFERROR(IF($B$15="Deadlift",VALUE(LEFT(S15,3)) * MID(S15, FIND("x",S15) + LEN("x"),2),0),0) + IFERROR(IF($B$16="Deadlift",VALUE(LEFT(S16,3)) * MID(S16, FIND("x",S16) + LEN("x"),2),0),0)         +              IFERROR(IF($B$13="Deadlift",(T13* $E$13* U13),0),0) + IFERROR(IF($B$14="Deadlift",(T14*U14*$E$14),0),) + IFERROR(IF($B$15="Deadlift",($E$15*T15*U15),0),) + IFERROR(IF($B$16="Deadlift",($E$16*T16*U16),0),0)</f>
        <v>0</v>
      </c>
      <c r="V30" s="30"/>
      <c r="W30" s="69" t="s">
        <v>75</v>
      </c>
      <c r="X30" s="79">
        <f>IFERROR(IF($B$13="Squat",VALUE(LEFT(X13,3)) * MID(X13, FIND("x",X13) + LEN("x"),2),0),0) + IFERROR(IF($B$14="Squat",VALUE(LEFT(X14,3)) * MID(X14, FIND("x",X14) + LEN("x"),2),0),0) + IFERROR(IF($B$15="Squat",VALUE(LEFT(X15,3)) * MID(X15, FIND("x",X15) + LEN("x"),2),0),0) + IFERROR(IF($B$16="Squat",VALUE(LEFT(X16,3)) * MID(X16, FIND("x",X16) + LEN("x"),2),0),0)         +              IFERROR(IF($B$13="Squat",(Y13* $E$13* Z13),0),0) + IFERROR(IF($B$14="Squat",(Y14*Z14*$E$14),0),) + IFERROR(IF($B$15="Squat",($E$15*Y15*Z15),0),) + IFERROR(IF($B$16="Squat",($E$16*Y16*Z16),0),0)</f>
        <v>0</v>
      </c>
      <c r="Y30" s="80">
        <f>IFERROR(IF($B$13="Bench Press",VALUE(LEFT(X13,3)) * MID(X13, FIND("x",X13) + LEN("x"),2),0),0) + IFERROR(IF($B$14="Bench Press",VALUE(LEFT(X14,3)) * MID(X14, FIND("x",X14) + LEN("x"),2),0),0) + IFERROR(IF($B$15="Bench Press",VALUE(LEFT(X15,3)) * MID(X15, FIND("x",X15) + LEN("x"),2),0),0) + IFERROR(IF($B$16="Bench Press",VALUE(LEFT(X16,3)) * MID(X16, FIND("x",X16) + LEN("x"),2),0),0)         +              IFERROR(IF($B$13="Bench Press",(Y13* $E$13* Z13),0),0) + IFERROR(IF($B$14="Bench Press",(Y14*Z14*$E$14),0),) + IFERROR(IF($B$15="Bench Press",($E$15*Y15*Z15),0),) + IFERROR(IF($B$16="Bench Press",($E$16*Y16*Z16),0),0)</f>
        <v>0</v>
      </c>
      <c r="Z30" s="81">
        <f>IFERROR(IF($B$13="Deadlift",VALUE(LEFT(X13,3)) * MID(X13, FIND("x",X13) + LEN("x"),2),0),0) + IFERROR(IF($B$14="Deadlift",VALUE(LEFT(X14,3)) * MID(X14, FIND("x",X14) + LEN("x"),2),0),0) + IFERROR(IF($B$15="Deadlift",VALUE(LEFT(X15,3)) * MID(X15, FIND("x",X15) + LEN("x"),2),0),0) + IFERROR(IF($B$16="Deadlift",VALUE(LEFT(X16,3)) * MID(X16, FIND("x",X16) + LEN("x"),2),0),0)         +              IFERROR(IF($B$13="Deadlift",(Y13* $E$13* Z13),0),0) + IFERROR(IF($B$14="Deadlift",(Y14*Z14*$E$14),0),) + IFERROR(IF($B$15="Deadlift",($E$15*Y15*Z15),0),) + IFERROR(IF($B$16="Deadlift",($E$16*Y16*Z16),0),0)</f>
        <v>0</v>
      </c>
      <c r="AA30" s="30"/>
      <c r="AB30" s="30"/>
      <c r="AC30" s="119">
        <v>2</v>
      </c>
      <c r="AD30" s="144">
        <f ca="1">HLOOKUP("squat",OFFSET(J$27,0,(COLUMN()-29)*4,7,1),7,FALSE)</f>
        <v>0</v>
      </c>
      <c r="AE30" s="145">
        <f ca="1">HLOOKUP("bench",OFFSET(K$27,0,((COLUMN()-(31-$AC$29))*4),7,1),7,FALSE)</f>
        <v>0</v>
      </c>
      <c r="AF30" s="146">
        <f ca="1">HLOOKUP("deadlift",OFFSET(L$27,0,((COLUMN()-(32-$AC$29))*4),7,1),7,FALSE)</f>
        <v>0</v>
      </c>
      <c r="AG30" s="49"/>
      <c r="AH30" s="43"/>
      <c r="AI30" s="41"/>
      <c r="AJ30" s="69" t="s">
        <v>75</v>
      </c>
      <c r="AK30" s="79">
        <f>IFERROR(IF($B$13="Squat",VALUE(LEFT(AK13,3)) * MID(AK13, FIND("x",AK13) + LEN("x"),2),0),0) + IFERROR(IF($B$14="Squat",VALUE(LEFT(AK14,3)) * MID(AK14, FIND("x",AK14) + LEN("x"),2),0),0) + IFERROR(IF($B$15="Squat",VALUE(LEFT(AK15,3)) * MID(AK15, FIND("x",AK15) + LEN("x"),2),0),0) + IFERROR(IF($B$16="Squat",VALUE(LEFT(AK16,3)) * MID(AK16, FIND("x",AK16) + LEN("x"),2),0),0)         +              IFERROR(IF($B$13="Squat",(AL13* $E$13* AM13),0),0) + IFERROR(IF($B$14="Squat",(AL14*AM14*$E$14),0),) + IFERROR(IF($B$15="Squat",($E$15*AL15*AM15),0),) + IFERROR(IF($B$16="Squat",($E$16*AL16*AM16),0),0)</f>
        <v>0</v>
      </c>
      <c r="AL30" s="80">
        <f>IFERROR(IF($B$13="Bench Press",VALUE(LEFT(AK13,3)) * MID(AK13, FIND("x",AK13) + LEN("x"),2),0),0) + IFERROR(IF($B$14="Bench Press",VALUE(LEFT(AK14,3)) * MID(AK14, FIND("x",AK14) + LEN("x"),2),0),0) + IFERROR(IF($B$15="Bench Press",VALUE(LEFT(AK15,3)) * MID(AK15, FIND("x",AK15) + LEN("x"),2),0),0) + IFERROR(IF($B$16="Bench Press",VALUE(LEFT(AK16,3)) * MID(AK16, FIND("x",AK16) + LEN("x"),2),0),0)         +              IFERROR(IF($B$13="Bench Press",(AL13* $E$13* AM13),0),0) + IFERROR(IF($B$14="Bench Press",(AL14*AM14*$E$14),0),) + IFERROR(IF($B$15="Bench Press",($E$15*AL15*AM15),0),) + IFERROR(IF($B$16="Bench Press",($E$16*AL16*AM16),0),0)</f>
        <v>0</v>
      </c>
      <c r="AM30" s="81">
        <f>IFERROR(IF($B$13="Deadlift",VALUE(LEFT(AK13,3)) * MID(AK13, FIND("x",AK13) + LEN("x"),2),0),0) + IFERROR(IF($B$14="Deadlift",VALUE(LEFT(AK14,3)) * MID(AK14, FIND("x",AK14) + LEN("x"),2),0),0) + IFERROR(IF($B$15="Deadlift",VALUE(LEFT(AK15,3)) * MID(AK15, FIND("x",AK15) + LEN("x"),2),0),0) + IFERROR(IF($B$16="Deadlift",VALUE(LEFT(AK16,3)) * MID(AK16, FIND("x",AK16) + LEN("x"),2),0),0)         +              IFERROR(IF($B$13="Deadlift",(AL13* $E$13* AM13),0),0) + IFERROR(IF($B$14="Deadlift",(AL14*AM14*$E$14),0),) + IFERROR(IF($B$15="Deadlift",($E$15*AL15*AM15),0),) + IFERROR(IF($B$16="Deadlift",($E$16*AL16*AM16),0),0)</f>
        <v>0</v>
      </c>
      <c r="AN30" s="67"/>
      <c r="AO30" s="69" t="s">
        <v>75</v>
      </c>
      <c r="AP30" s="79">
        <f t="shared" ref="AP30" si="74">IFERROR(IF($B$13="Squat",VALUE(LEFT(AP13,3)) * MID(AP13, FIND("x",AP13) + LEN("x"),2),0),0) + IFERROR(IF($B$14="Squat",VALUE(LEFT(AP14,3)) * MID(AP14, FIND("x",AP14) + LEN("x"),2),0),0) + IFERROR(IF($B$15="Squat",VALUE(LEFT(AP15,3)) * MID(AP15, FIND("x",AP15) + LEN("x"),2),0),0) + IFERROR(IF($B$16="Squat",VALUE(LEFT(AP16,3)) * MID(AP16, FIND("x",AP16) + LEN("x"),2),0),0)         +              IFERROR(IF($B$13="Squat",(AQ13* $E$13* AR13),0),0) + IFERROR(IF($B$14="Squat",(AQ14*AR14*$E$14),0),) + IFERROR(IF($B$15="Squat",($E$15*AQ15*AR15),0),) + IFERROR(IF($B$16="Squat",($E$16*AQ16*AR16),0),0)</f>
        <v>0</v>
      </c>
      <c r="AQ30" s="80">
        <f t="shared" ref="AQ30" si="75">IFERROR(IF($B$13="Bench Press",VALUE(LEFT(AP13,3)) * MID(AP13, FIND("x",AP13) + LEN("x"),2),0),0) + IFERROR(IF($B$14="Bench Press",VALUE(LEFT(AP14,3)) * MID(AP14, FIND("x",AP14) + LEN("x"),2),0),0) + IFERROR(IF($B$15="Bench Press",VALUE(LEFT(AP15,3)) * MID(AP15, FIND("x",AP15) + LEN("x"),2),0),0) + IFERROR(IF($B$16="Bench Press",VALUE(LEFT(AP16,3)) * MID(AP16, FIND("x",AP16) + LEN("x"),2),0),0)         +              IFERROR(IF($B$13="Bench Press",(AQ13* $E$13* AR13),0),0) + IFERROR(IF($B$14="Bench Press",(AQ14*AR14*$E$14),0),) + IFERROR(IF($B$15="Bench Press",($E$15*AQ15*AR15),0),) + IFERROR(IF($B$16="Bench Press",($E$16*AQ16*AR16),0),0)</f>
        <v>0</v>
      </c>
      <c r="AR30" s="81">
        <f t="shared" ref="AR30" si="76">IFERROR(IF($B$13="Deadlift",VALUE(LEFT(AP13,3)) * MID(AP13, FIND("x",AP13) + LEN("x"),2),0),0) + IFERROR(IF($B$14="Deadlift",VALUE(LEFT(AP14,3)) * MID(AP14, FIND("x",AP14) + LEN("x"),2),0),0) + IFERROR(IF($B$15="Deadlift",VALUE(LEFT(AP15,3)) * MID(AP15, FIND("x",AP15) + LEN("x"),2),0),0) + IFERROR(IF($B$16="Deadlift",VALUE(LEFT(AP16,3)) * MID(AP16, FIND("x",AP16) + LEN("x"),2),0),0)         +              IFERROR(IF($B$13="Deadlift",(AQ13* $E$13* AR13),0),0) + IFERROR(IF($B$14="Deadlift",(AQ14*AR14*$E$14),0),) + IFERROR(IF($B$15="Deadlift",($E$15*AQ15*AR15),0),) + IFERROR(IF($B$16="Deadlift",($E$16*AQ16*AR16),0),0)</f>
        <v>0</v>
      </c>
      <c r="AS30" s="67"/>
      <c r="AT30" s="69" t="s">
        <v>75</v>
      </c>
      <c r="AU30" s="79">
        <f t="shared" ref="AU30" si="77">IFERROR(IF($B$13="Squat",VALUE(LEFT(AU13,3)) * MID(AU13, FIND("x",AU13) + LEN("x"),2),0),0) + IFERROR(IF($B$14="Squat",VALUE(LEFT(AU14,3)) * MID(AU14, FIND("x",AU14) + LEN("x"),2),0),0) + IFERROR(IF($B$15="Squat",VALUE(LEFT(AU15,3)) * MID(AU15, FIND("x",AU15) + LEN("x"),2),0),0) + IFERROR(IF($B$16="Squat",VALUE(LEFT(AU16,3)) * MID(AU16, FIND("x",AU16) + LEN("x"),2),0),0)         +              IFERROR(IF($B$13="Squat",(AV13* $E$13* AW13),0),0) + IFERROR(IF($B$14="Squat",(AV14*AW14*$E$14),0),) + IFERROR(IF($B$15="Squat",($E$15*AV15*AW15),0),) + IFERROR(IF($B$16="Squat",($E$16*AV16*AW16),0),0)</f>
        <v>0</v>
      </c>
      <c r="AV30" s="80">
        <f t="shared" ref="AV30" si="78">IFERROR(IF($B$13="Bench Press",VALUE(LEFT(AU13,3)) * MID(AU13, FIND("x",AU13) + LEN("x"),2),0),0) + IFERROR(IF($B$14="Bench Press",VALUE(LEFT(AU14,3)) * MID(AU14, FIND("x",AU14) + LEN("x"),2),0),0) + IFERROR(IF($B$15="Bench Press",VALUE(LEFT(AU15,3)) * MID(AU15, FIND("x",AU15) + LEN("x"),2),0),0) + IFERROR(IF($B$16="Bench Press",VALUE(LEFT(AU16,3)) * MID(AU16, FIND("x",AU16) + LEN("x"),2),0),0)         +              IFERROR(IF($B$13="Bench Press",(AV13* $E$13* AW13),0),0) + IFERROR(IF($B$14="Bench Press",(AV14*AW14*$E$14),0),) + IFERROR(IF($B$15="Bench Press",($E$15*AV15*AW15),0),) + IFERROR(IF($B$16="Bench Press",($E$16*AV16*AW16),0),0)</f>
        <v>0</v>
      </c>
      <c r="AW30" s="81">
        <f t="shared" ref="AW30" si="79">IFERROR(IF($B$13="Deadlift",VALUE(LEFT(AU13,3)) * MID(AU13, FIND("x",AU13) + LEN("x"),2),0),0) + IFERROR(IF($B$14="Deadlift",VALUE(LEFT(AU14,3)) * MID(AU14, FIND("x",AU14) + LEN("x"),2),0),0) + IFERROR(IF($B$15="Deadlift",VALUE(LEFT(AU15,3)) * MID(AU15, FIND("x",AU15) + LEN("x"),2),0),0) + IFERROR(IF($B$16="Deadlift",VALUE(LEFT(AU16,3)) * MID(AU16, FIND("x",AU16) + LEN("x"),2),0),0)         +              IFERROR(IF($B$13="Deadlift",(AV13* $E$13* AW13),0),0) + IFERROR(IF($B$14="Deadlift",(AV14*AW14*$E$14),0),) + IFERROR(IF($B$15="Deadlift",($E$15*AV15*AW15),0),) + IFERROR(IF($B$16="Deadlift",($E$16*AV16*AW16),0),0)</f>
        <v>0</v>
      </c>
      <c r="AX30" s="67"/>
      <c r="AY30" s="69" t="s">
        <v>75</v>
      </c>
      <c r="AZ30" s="79">
        <f t="shared" ref="AZ30" si="80">IFERROR(IF($B$13="Squat",VALUE(LEFT(AZ13,3)) * MID(AZ13, FIND("x",AZ13) + LEN("x"),2),0),0) + IFERROR(IF($B$14="Squat",VALUE(LEFT(AZ14,3)) * MID(AZ14, FIND("x",AZ14) + LEN("x"),2),0),0) + IFERROR(IF($B$15="Squat",VALUE(LEFT(AZ15,3)) * MID(AZ15, FIND("x",AZ15) + LEN("x"),2),0),0) + IFERROR(IF($B$16="Squat",VALUE(LEFT(AZ16,3)) * MID(AZ16, FIND("x",AZ16) + LEN("x"),2),0),0)         +              IFERROR(IF($B$13="Squat",(BA13* $E$13* BB13),0),0) + IFERROR(IF($B$14="Squat",(BA14*BB14*$E$14),0),) + IFERROR(IF($B$15="Squat",($E$15*BA15*BB15),0),) + IFERROR(IF($B$16="Squat",($E$16*BA16*BB16),0),0)</f>
        <v>0</v>
      </c>
      <c r="BA30" s="80">
        <f t="shared" ref="BA30" si="81">IFERROR(IF($B$13="Bench Press",VALUE(LEFT(AZ13,3)) * MID(AZ13, FIND("x",AZ13) + LEN("x"),2),0),0) + IFERROR(IF($B$14="Bench Press",VALUE(LEFT(AZ14,3)) * MID(AZ14, FIND("x",AZ14) + LEN("x"),2),0),0) + IFERROR(IF($B$15="Bench Press",VALUE(LEFT(AZ15,3)) * MID(AZ15, FIND("x",AZ15) + LEN("x"),2),0),0) + IFERROR(IF($B$16="Bench Press",VALUE(LEFT(AZ16,3)) * MID(AZ16, FIND("x",AZ16) + LEN("x"),2),0),0)         +              IFERROR(IF($B$13="Bench Press",(BA13* $E$13* BB13),0),0) + IFERROR(IF($B$14="Bench Press",(BA14*BB14*$E$14),0),) + IFERROR(IF($B$15="Bench Press",($E$15*BA15*BB15),0),) + IFERROR(IF($B$16="Bench Press",($E$16*BA16*BB16),0),0)</f>
        <v>0</v>
      </c>
      <c r="BB30" s="81">
        <f t="shared" ref="BB30" si="82">IFERROR(IF($B$13="Deadlift",VALUE(LEFT(AZ13,3)) * MID(AZ13, FIND("x",AZ13) + LEN("x"),2),0),0) + IFERROR(IF($B$14="Deadlift",VALUE(LEFT(AZ14,3)) * MID(AZ14, FIND("x",AZ14) + LEN("x"),2),0),0) + IFERROR(IF($B$15="Deadlift",VALUE(LEFT(AZ15,3)) * MID(AZ15, FIND("x",AZ15) + LEN("x"),2),0),0) + IFERROR(IF($B$16="Deadlift",VALUE(LEFT(AZ16,3)) * MID(AZ16, FIND("x",AZ16) + LEN("x"),2),0),0)         +              IFERROR(IF($B$13="Deadlift",(BA13* $E$13* BB13),0),0) + IFERROR(IF($B$14="Deadlift",(BA14*BB14*$E$14),0),) + IFERROR(IF($B$15="Deadlift",($E$15*BA15*BB15),0),) + IFERROR(IF($B$16="Deadlift",($E$16*BA16*BB16),0),0)</f>
        <v>0</v>
      </c>
      <c r="BC30" s="67"/>
      <c r="BD30" s="69" t="s">
        <v>75</v>
      </c>
      <c r="BE30" s="79">
        <f t="shared" ref="BE30" si="83">IFERROR(IF($B$13="Squat",VALUE(LEFT(BE13,3)) * MID(BE13, FIND("x",BE13) + LEN("x"),2),0),0) + IFERROR(IF($B$14="Squat",VALUE(LEFT(BE14,3)) * MID(BE14, FIND("x",BE14) + LEN("x"),2),0),0) + IFERROR(IF($B$15="Squat",VALUE(LEFT(BE15,3)) * MID(BE15, FIND("x",BE15) + LEN("x"),2),0),0) + IFERROR(IF($B$16="Squat",VALUE(LEFT(BE16,3)) * MID(BE16, FIND("x",BE16) + LEN("x"),2),0),0)         +              IFERROR(IF($B$13="Squat",(BF13* $E$13* BG13),0),0) + IFERROR(IF($B$14="Squat",(BF14*BG14*$E$14),0),) + IFERROR(IF($B$15="Squat",($E$15*BF15*BG15),0),) + IFERROR(IF($B$16="Squat",($E$16*BF16*BG16),0),0)</f>
        <v>0</v>
      </c>
      <c r="BF30" s="80">
        <f t="shared" ref="BF30" si="84">IFERROR(IF($B$13="Bench Press",VALUE(LEFT(BE13,3)) * MID(BE13, FIND("x",BE13) + LEN("x"),2),0),0) + IFERROR(IF($B$14="Bench Press",VALUE(LEFT(BE14,3)) * MID(BE14, FIND("x",BE14) + LEN("x"),2),0),0) + IFERROR(IF($B$15="Bench Press",VALUE(LEFT(BE15,3)) * MID(BE15, FIND("x",BE15) + LEN("x"),2),0),0) + IFERROR(IF($B$16="Bench Press",VALUE(LEFT(BE16,3)) * MID(BE16, FIND("x",BE16) + LEN("x"),2),0),0)         +              IFERROR(IF($B$13="Bench Press",(BF13* $E$13* BG13),0),0) + IFERROR(IF($B$14="Bench Press",(BF14*BG14*$E$14),0),) + IFERROR(IF($B$15="Bench Press",($E$15*BF15*BG15),0),) + IFERROR(IF($B$16="Bench Press",($E$16*BF16*BG16),0),0)</f>
        <v>0</v>
      </c>
      <c r="BG30" s="81">
        <f t="shared" ref="BG30" si="85">IFERROR(IF($B$13="Deadlift",VALUE(LEFT(BE13,3)) * MID(BE13, FIND("x",BE13) + LEN("x"),2),0),0) + IFERROR(IF($B$14="Deadlift",VALUE(LEFT(BE14,3)) * MID(BE14, FIND("x",BE14) + LEN("x"),2),0),0) + IFERROR(IF($B$15="Deadlift",VALUE(LEFT(BE15,3)) * MID(BE15, FIND("x",BE15) + LEN("x"),2),0),0) + IFERROR(IF($B$16="Deadlift",VALUE(LEFT(BE16,3)) * MID(BE16, FIND("x",BE16) + LEN("x"),2),0),0)         +              IFERROR(IF($B$13="Deadlift",(BF13* $E$13* BG13),0),0) + IFERROR(IF($B$14="Deadlift",(BF14*BG14*$E$14),0),) + IFERROR(IF($B$15="Deadlift",($E$15*BF15*BG15),0),) + IFERROR(IF($B$16="Deadlift",($E$16*BF16*BG16),0),0)</f>
        <v>0</v>
      </c>
      <c r="BH30" s="67"/>
      <c r="BI30" s="69" t="s">
        <v>75</v>
      </c>
      <c r="BJ30" s="79">
        <f t="shared" ref="BJ30" si="86">IFERROR(IF($B$13="Squat",VALUE(LEFT(BJ13,3)) * MID(BJ13, FIND("x",BJ13) + LEN("x"),2),0),0) + IFERROR(IF($B$14="Squat",VALUE(LEFT(BJ14,3)) * MID(BJ14, FIND("x",BJ14) + LEN("x"),2),0),0) + IFERROR(IF($B$15="Squat",VALUE(LEFT(BJ15,3)) * MID(BJ15, FIND("x",BJ15) + LEN("x"),2),0),0) + IFERROR(IF($B$16="Squat",VALUE(LEFT(BJ16,3)) * MID(BJ16, FIND("x",BJ16) + LEN("x"),2),0),0)         +              IFERROR(IF($B$13="Squat",(BK13* $E$13* BL13),0),0) + IFERROR(IF($B$14="Squat",(BK14*BL14*$E$14),0),) + IFERROR(IF($B$15="Squat",($E$15*BK15*BL15),0),) + IFERROR(IF($B$16="Squat",($E$16*BK16*BL16),0),0)</f>
        <v>0</v>
      </c>
      <c r="BK30" s="80">
        <f t="shared" ref="BK30" si="87">IFERROR(IF($B$13="Bench Press",VALUE(LEFT(BJ13,3)) * MID(BJ13, FIND("x",BJ13) + LEN("x"),2),0),0) + IFERROR(IF($B$14="Bench Press",VALUE(LEFT(BJ14,3)) * MID(BJ14, FIND("x",BJ14) + LEN("x"),2),0),0) + IFERROR(IF($B$15="Bench Press",VALUE(LEFT(BJ15,3)) * MID(BJ15, FIND("x",BJ15) + LEN("x"),2),0),0) + IFERROR(IF($B$16="Bench Press",VALUE(LEFT(BJ16,3)) * MID(BJ16, FIND("x",BJ16) + LEN("x"),2),0),0)         +              IFERROR(IF($B$13="Bench Press",(BK13* $E$13* BL13),0),0) + IFERROR(IF($B$14="Bench Press",(BK14*BL14*$E$14),0),) + IFERROR(IF($B$15="Bench Press",($E$15*BK15*BL15),0),) + IFERROR(IF($B$16="Bench Press",($E$16*BK16*BL16),0),0)</f>
        <v>0</v>
      </c>
      <c r="BL30" s="81">
        <f t="shared" ref="BL30" si="88">IFERROR(IF($B$13="Deadlift",VALUE(LEFT(BJ13,3)) * MID(BJ13, FIND("x",BJ13) + LEN("x"),2),0),0) + IFERROR(IF($B$14="Deadlift",VALUE(LEFT(BJ14,3)) * MID(BJ14, FIND("x",BJ14) + LEN("x"),2),0),0) + IFERROR(IF($B$15="Deadlift",VALUE(LEFT(BJ15,3)) * MID(BJ15, FIND("x",BJ15) + LEN("x"),2),0),0) + IFERROR(IF($B$16="Deadlift",VALUE(LEFT(BJ16,3)) * MID(BJ16, FIND("x",BJ16) + LEN("x"),2),0),0)         +              IFERROR(IF($B$13="Deadlift",(BK13* $E$13* BL13),0),0) + IFERROR(IF($B$14="Deadlift",(BK14*BL14*$E$14),0),) + IFERROR(IF($B$15="Deadlift",($E$15*BK15*BL15),0),) + IFERROR(IF($B$16="Deadlift",($E$16*BK16*BL16),0),0)</f>
        <v>0</v>
      </c>
      <c r="BM30" s="67"/>
      <c r="BN30" s="69" t="s">
        <v>75</v>
      </c>
      <c r="BO30" s="94"/>
      <c r="BP30" s="87"/>
      <c r="BQ30" s="87"/>
      <c r="BR30" s="94"/>
      <c r="BS30" s="87"/>
      <c r="BT30" s="87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</row>
    <row r="31" spans="1:218" ht="15">
      <c r="C31" s="49"/>
      <c r="D31" s="49"/>
      <c r="E31" s="53"/>
      <c r="F31" s="43"/>
      <c r="G31" s="44"/>
      <c r="H31" s="70" t="s">
        <v>76</v>
      </c>
      <c r="I31" s="79">
        <f>IFERROR(IF($B$18="Squat",VALUE(LEFT(I18,3)) * MID(I18, FIND("x",I18) + LEN("x"),2),0),0) + IFERROR(IF($B$19="Squat",VALUE(LEFT(I19,3)) * MID(I19, FIND("x",I19) + LEN("x"),2),0),0) + IFERROR(IF($B$20="Squat",VALUE(LEFT(I20,3)) * MID(I20, FIND("x",I20) + LEN("x"),2),0),0) + IFERROR(IF($B$21="Squat",VALUE(LEFT(I21,3)) * MID(I21, FIND("x",I21) + LEN("x"),2),0),0)           +            IFERROR(IF($B$18="Squat",(J18* $E$18* K18),0),0) + IFERROR(IF($B$19="Squat",(J19*K19*$E$19),0),) + IFERROR(IF($B$20="Squat",($E$20*J20*K20),0),) + IFERROR(IF($B$21="Squat",($E$21*J21*K21),0),0)</f>
        <v>0</v>
      </c>
      <c r="J31" s="80">
        <f>IFERROR(IF($B$18="Bench Press",VALUE(LEFT(I18,3)) * MID(I18, FIND("x",I18) + LEN("x"),2),0),0) + IFERROR(IF($B$19="Bench Press",VALUE(LEFT(I19,3)) * MID(I19, FIND("x",I19) + LEN("x"),2),0),0) + IFERROR(IF($B$20="Bench Press",VALUE(LEFT(I20,3)) * MID(I20, FIND("x",I20) + LEN("x"),2),0),0) + IFERROR(IF($B$21="Bench Press",VALUE(LEFT(I21,3)) * MID(I21, FIND("x",I21) + LEN("x"),2),0),0)           +            IFERROR(IF($B$18="Bench Press",(J18* $E$18* K18),0),0) + IFERROR(IF($B$19="Bench Press",(J19*K19*$E$19),0),) + IFERROR(IF($B$20="Bench Press",($E$20*J20*K20),0),) + IFERROR(IF($B$21="Bench Press",($E$21*J21*K21),0),0)</f>
        <v>11126</v>
      </c>
      <c r="K31" s="81">
        <f>IFERROR(IF($B$18="Deadlift",VALUE(LEFT(I18,3)) * MID(I18, FIND("x",I18) + LEN("x"),2),0),0) + IFERROR(IF($B$19="Deadlift",VALUE(LEFT(I19,3)) * MID(I19, FIND("x",I19) + LEN("x"),2),0),0) + IFERROR(IF($B$20="Deadlift",VALUE(LEFT(I20,3)) * MID(I20, FIND("x",I20) + LEN("x"),2),0),0) + IFERROR(IF($B$21="Deadlift",VALUE(LEFT(I21,3)) * MID(I21, FIND("x",I21) + LEN("x"),2),0),0)           +            IFERROR(IF($B$18="Deadlift",(J18* $E$18* K18),0),0) + IFERROR(IF($B$19="Deadlift",(J19*K19*$E$19),0),) + IFERROR(IF($B$20="Deadlift",($E$20*J20*K20),0),) + IFERROR(IF($B$21="Deadlift",($E$21*J21*K21),0),0)</f>
        <v>0</v>
      </c>
      <c r="L31" s="67"/>
      <c r="M31" s="70" t="s">
        <v>76</v>
      </c>
      <c r="N31" s="79">
        <f>IFERROR(IF($B$18="Squat",VALUE(LEFT(N18,3)) * MID(N18, FIND("x",N18) + LEN("x"),2),0),0) + IFERROR(IF($B$19="Squat",VALUE(LEFT(N19,3)) * MID(N19, FIND("x",N19) + LEN("x"),2),0),0) + IFERROR(IF($B$20="Squat",VALUE(LEFT(N20,3)) * MID(N20, FIND("x",N20) + LEN("x"),2),0),0) + IFERROR(IF($B$21="Squat",VALUE(LEFT(N21,3)) * MID(N21, FIND("x",N21) + LEN("x"),2),0),0)           +            IFERROR(IF($B$18="Squat",(O18* $E$18* P18),0),0) + IFERROR(IF($B$19="Squat",(O19*P19*$E$19),0),) + IFERROR(IF($B$20="Squat",($E$20*O20*P20),0),) + IFERROR(IF($B$21="Squat",($E$21*O21*P21),0),0)</f>
        <v>0</v>
      </c>
      <c r="O31" s="80">
        <f>IFERROR(IF($B$18="Bench Press",VALUE(LEFT(N18,3)) * MID(N18, FIND("x",N18) + LEN("x"),2),0),0) + IFERROR(IF($B$19="Bench Press",VALUE(LEFT(N19,3)) * MID(N19, FIND("x",N19) + LEN("x"),2),0),0) + IFERROR(IF($B$20="Bench Press",VALUE(LEFT(N20,3)) * MID(N20, FIND("x",N20) + LEN("x"),2),0),0) + IFERROR(IF($B$21="Bench Press",VALUE(LEFT(N21,3)) * MID(N21, FIND("x",N21) + LEN("x"),2),0),0)           +            IFERROR(IF($B$18="Bench Press",(O18* $E$18* P18),0),0) + IFERROR(IF($B$19="Bench Press",(O19*P19*$E$19),0),) + IFERROR(IF($B$20="Bench Press",($E$20*O20*P20),0),) + IFERROR(IF($B$21="Bench Press",($E$21*O21*P21),0),0)</f>
        <v>0</v>
      </c>
      <c r="P31" s="81">
        <f>IFERROR(IF($B$18="Deadlift",VALUE(LEFT(N18,3)) * MID(N18, FIND("x",N18) + LEN("x"),2),0),0) + IFERROR(IF($B$19="Deadlift",VALUE(LEFT(N19,3)) * MID(N19, FIND("x",N19) + LEN("x"),2),0),0) + IFERROR(IF($B$20="Deadlift",VALUE(LEFT(N20,3)) * MID(N20, FIND("x",N20) + LEN("x"),2),0),0) + IFERROR(IF($B$21="Deadlift",VALUE(LEFT(N21,3)) * MID(N21, FIND("x",N21) + LEN("x"),2),0),0)           +            IFERROR(IF($B$18="Deadlift",(O18* $E$18* P18),0),0) + IFERROR(IF($B$19="Deadlift",(O19*P19*$E$19),0),) + IFERROR(IF($B$20="Deadlift",($E$20*O20*P20),0),) + IFERROR(IF($B$21="Deadlift",($E$21*O21*P21),0),0)</f>
        <v>0</v>
      </c>
      <c r="Q31" s="32"/>
      <c r="R31" s="70" t="s">
        <v>76</v>
      </c>
      <c r="S31" s="79">
        <f>IFERROR(IF($B$18="Squat",VALUE(LEFT(S18,3)) * MID(S18, FIND("x",S18) + LEN("x"),2),0),0) + IFERROR(IF($B$19="Squat",VALUE(LEFT(S19,3)) * MID(S19, FIND("x",S19) + LEN("x"),2),0),0) + IFERROR(IF($B$20="Squat",VALUE(LEFT(S20,3)) * MID(S20, FIND("x",S20) + LEN("x"),2),0),0) + IFERROR(IF($B$21="Squat",VALUE(LEFT(S21,3)) * MID(S21, FIND("x",S21) + LEN("x"),2),0),0)           +            IFERROR(IF($B$18="Squat",(T18* $E$18* U18),0),0) + IFERROR(IF($B$19="Squat",(T19*U19*$E$19),0),) + IFERROR(IF($B$20="Squat",($E$20*T20*U20),0),) + IFERROR(IF($B$21="Squat",($E$21*T21*U21),0),0)</f>
        <v>0</v>
      </c>
      <c r="T31" s="80">
        <f>IFERROR(IF($B$18="Bench Press",VALUE(LEFT(S18,3)) * MID(S18, FIND("x",S18) + LEN("x"),2),0),0) + IFERROR(IF($B$19="Bench Press",VALUE(LEFT(S19,3)) * MID(S19, FIND("x",S19) + LEN("x"),2),0),0) + IFERROR(IF($B$20="Bench Press",VALUE(LEFT(S20,3)) * MID(S20, FIND("x",S20) + LEN("x"),2),0),0) + IFERROR(IF($B$21="Bench Press",VALUE(LEFT(S21,3)) * MID(S21, FIND("x",S21) + LEN("x"),2),0),0)           +            IFERROR(IF($B$18="Bench Press",(T18* $E$18* U18),0),0) + IFERROR(IF($B$19="Bench Press",(T19*U19*$E$19),0),) + IFERROR(IF($B$20="Bench Press",($E$20*T20*U20),0),) + IFERROR(IF($B$21="Bench Press",($E$21*T21*U21),0),0)</f>
        <v>0</v>
      </c>
      <c r="U31" s="81">
        <f>IFERROR(IF($B$18="Deadlift",VALUE(LEFT(S18,3)) * MID(S18, FIND("x",S18) + LEN("x"),2),0),0) + IFERROR(IF($B$19="Deadlift",VALUE(LEFT(S19,3)) * MID(S19, FIND("x",S19) + LEN("x"),2),0),0) + IFERROR(IF($B$20="Deadlift",VALUE(LEFT(S20,3)) * MID(S20, FIND("x",S20) + LEN("x"),2),0),0) + IFERROR(IF($B$21="Deadlift",VALUE(LEFT(S21,3)) * MID(S21, FIND("x",S21) + LEN("x"),2),0),0)           +            IFERROR(IF($B$18="Deadlift",(T18* $E$18* U18),0),0) + IFERROR(IF($B$19="Deadlift",(T19*U19*$E$19),0),) + IFERROR(IF($B$20="Deadlift",($E$20*T20*U20),0),) + IFERROR(IF($B$21="Deadlift",($E$21*T21*U21),0),0)</f>
        <v>0</v>
      </c>
      <c r="V31" s="32"/>
      <c r="W31" s="70" t="s">
        <v>76</v>
      </c>
      <c r="X31" s="79">
        <f>IFERROR(IF($B$18="Squat",VALUE(LEFT(X18,3)) * MID(X18, FIND("x",X18) + LEN("x"),2),0),0) + IFERROR(IF($B$19="Squat",VALUE(LEFT(X19,3)) * MID(X19, FIND("x",X19) + LEN("x"),2),0),0) + IFERROR(IF($B$20="Squat",VALUE(LEFT(X20,3)) * MID(X20, FIND("x",X20) + LEN("x"),2),0),0) + IFERROR(IF($B$21="Squat",VALUE(LEFT(X21,3)) * MID(X21, FIND("x",X21) + LEN("x"),2),0),0)           +            IFERROR(IF($B$18="Squat",(Y18* $E$18* Z18),0),0) + IFERROR(IF($B$19="Squat",(Y19*Z19*$E$19),0),) + IFERROR(IF($B$20="Squat",($E$20*Y20*Z20),0),) + IFERROR(IF($B$21="Squat",($E$21*Y21*Z21),0),0)</f>
        <v>0</v>
      </c>
      <c r="Y31" s="80">
        <f>IFERROR(IF($B$18="Bench Press",VALUE(LEFT(X18,3)) * MID(X18, FIND("x",X18) + LEN("x"),2),0),0) + IFERROR(IF($B$19="Bench Press",VALUE(LEFT(X19,3)) * MID(X19, FIND("x",X19) + LEN("x"),2),0),0) + IFERROR(IF($B$20="Bench Press",VALUE(LEFT(X20,3)) * MID(X20, FIND("x",X20) + LEN("x"),2),0),0) + IFERROR(IF($B$21="Bench Press",VALUE(LEFT(X21,3)) * MID(X21, FIND("x",X21) + LEN("x"),2),0),0)           +            IFERROR(IF($B$18="Bench Press",(Y18* $E$18* Z18),0),0) + IFERROR(IF($B$19="Bench Press",(Y19*Z19*$E$19),0),) + IFERROR(IF($B$20="Bench Press",($E$20*Y20*Z20),0),) + IFERROR(IF($B$21="Bench Press",($E$21*Y21*Z21),0),0)</f>
        <v>0</v>
      </c>
      <c r="Z31" s="81">
        <f>IFERROR(IF($B$18="Deadlift",VALUE(LEFT(X18,3)) * MID(X18, FIND("x",X18) + LEN("x"),2),0),0) + IFERROR(IF($B$19="Deadlift",VALUE(LEFT(X19,3)) * MID(X19, FIND("x",X19) + LEN("x"),2),0),0) + IFERROR(IF($B$20="Deadlift",VALUE(LEFT(X20,3)) * MID(X20, FIND("x",X20) + LEN("x"),2),0),0) + IFERROR(IF($B$21="Deadlift",VALUE(LEFT(X21,3)) * MID(X21, FIND("x",X21) + LEN("x"),2),0),0)           +            IFERROR(IF($B$18="Deadlift",(Y18* $E$18* Z18),0),0) + IFERROR(IF($B$19="Deadlift",(Y19*Z19*$E$19),0),) + IFERROR(IF($B$20="Deadlift",($E$20*Y20*Z20),0),) + IFERROR(IF($B$21="Deadlift",($E$21*Y21*Z21),0),0)</f>
        <v>0</v>
      </c>
      <c r="AA31" s="32"/>
      <c r="AB31" s="32"/>
      <c r="AC31" s="119">
        <v>3</v>
      </c>
      <c r="AD31" s="144">
        <f ca="1">HLOOKUP("squat",OFFSET(K$27,0,(COLUMN()-28)*4,7,1),7,FALSE)</f>
        <v>0</v>
      </c>
      <c r="AE31" s="145">
        <f ca="1">HLOOKUP("bench",OFFSET(L$27,0,((COLUMN()-(30-$AC$29))*4),7,1),7,FALSE)</f>
        <v>0</v>
      </c>
      <c r="AF31" s="146">
        <f ca="1">HLOOKUP("deadlift",OFFSET(M$27,0,((COLUMN()-(31-$AC$29))*4),7,1),7,FALSE)</f>
        <v>0</v>
      </c>
      <c r="AG31" s="53"/>
      <c r="AH31" s="43"/>
      <c r="AI31" s="44"/>
      <c r="AJ31" s="70" t="s">
        <v>76</v>
      </c>
      <c r="AK31" s="79">
        <f>IFERROR(IF($B$18="Squat",VALUE(LEFT(AK18,3)) * MID(AK18, FIND("x",AK18) + LEN("x"),2),0),0) + IFERROR(IF($B$19="Squat",VALUE(LEFT(AK19,3)) * MID(AK19, FIND("x",AK19) + LEN("x"),2),0),0) + IFERROR(IF($B$20="Squat",VALUE(LEFT(AK20,3)) * MID(AK20, FIND("x",AK20) + LEN("x"),2),0),0) + IFERROR(IF($B$21="Squat",VALUE(LEFT(AK21,3)) * MID(AK21, FIND("x",AK21) + LEN("x"),2),0),0)           +            IFERROR(IF($B$18="Squat",(AL18* $E$18* AM18),0),0) + IFERROR(IF($B$19="Squat",(AL19*AM19*$E$19),0),) + IFERROR(IF($B$20="Squat",($E$20*AL20*AM20),0),) + IFERROR(IF($B$21="Squat",($E$21*AL21*AM21),0),0)</f>
        <v>0</v>
      </c>
      <c r="AL31" s="80">
        <f>IFERROR(IF($B$18="Bench Press",VALUE(LEFT(AK18,3)) * MID(AK18, FIND("x",AK18) + LEN("x"),2),0),0) + IFERROR(IF($B$19="Bench Press",VALUE(LEFT(AK19,3)) * MID(AK19, FIND("x",AK19) + LEN("x"),2),0),0) + IFERROR(IF($B$20="Bench Press",VALUE(LEFT(AK20,3)) * MID(AK20, FIND("x",AK20) + LEN("x"),2),0),0) + IFERROR(IF($B$21="Bench Press",VALUE(LEFT(AK21,3)) * MID(AK21, FIND("x",AK21) + LEN("x"),2),0),0)           +            IFERROR(IF($B$18="Bench Press",(AL18* $E$18* AM18),0),0) + IFERROR(IF($B$19="Bench Press",(AL19*AM19*$E$19),0),) + IFERROR(IF($B$20="Bench Press",($E$20*AL20*AM20),0),) + IFERROR(IF($B$21="Bench Press",($E$21*AL21*AM21),0),0)</f>
        <v>0</v>
      </c>
      <c r="AM31" s="81">
        <f>IFERROR(IF($B$18="Deadlift",VALUE(LEFT(AK18,3)) * MID(AK18, FIND("x",AK18) + LEN("x"),2),0),0) + IFERROR(IF($B$19="Deadlift",VALUE(LEFT(AK19,3)) * MID(AK19, FIND("x",AK19) + LEN("x"),2),0),0) + IFERROR(IF($B$20="Deadlift",VALUE(LEFT(AK20,3)) * MID(AK20, FIND("x",AK20) + LEN("x"),2),0),0) + IFERROR(IF($B$21="Deadlift",VALUE(LEFT(AK21,3)) * MID(AK21, FIND("x",AK21) + LEN("x"),2),0),0)           +            IFERROR(IF($B$18="Deadlift",(AL18* $E$18* AM18),0),0) + IFERROR(IF($B$19="Deadlift",(AL19*AM19*$E$19),0),) + IFERROR(IF($B$20="Deadlift",($E$20*AL20*AM20),0),) + IFERROR(IF($B$21="Deadlift",($E$21*AL21*AM21),0),0)</f>
        <v>0</v>
      </c>
      <c r="AN31" s="67"/>
      <c r="AO31" s="70" t="s">
        <v>76</v>
      </c>
      <c r="AP31" s="79">
        <f t="shared" ref="AP31" si="89">IFERROR(IF($B$18="Squat",VALUE(LEFT(AP18,3)) * MID(AP18, FIND("x",AP18) + LEN("x"),2),0),0) + IFERROR(IF($B$19="Squat",VALUE(LEFT(AP19,3)) * MID(AP19, FIND("x",AP19) + LEN("x"),2),0),0) + IFERROR(IF($B$20="Squat",VALUE(LEFT(AP20,3)) * MID(AP20, FIND("x",AP20) + LEN("x"),2),0),0) + IFERROR(IF($B$21="Squat",VALUE(LEFT(AP21,3)) * MID(AP21, FIND("x",AP21) + LEN("x"),2),0),0)           +            IFERROR(IF($B$18="Squat",(AQ18* $E$18* AR18),0),0) + IFERROR(IF($B$19="Squat",(AQ19*AR19*$E$19),0),) + IFERROR(IF($B$20="Squat",($E$20*AQ20*AR20),0),) + IFERROR(IF($B$21="Squat",($E$21*AQ21*AR21),0),0)</f>
        <v>0</v>
      </c>
      <c r="AQ31" s="80">
        <f t="shared" ref="AQ31" si="90">IFERROR(IF($B$18="Bench Press",VALUE(LEFT(AP18,3)) * MID(AP18, FIND("x",AP18) + LEN("x"),2),0),0) + IFERROR(IF($B$19="Bench Press",VALUE(LEFT(AP19,3)) * MID(AP19, FIND("x",AP19) + LEN("x"),2),0),0) + IFERROR(IF($B$20="Bench Press",VALUE(LEFT(AP20,3)) * MID(AP20, FIND("x",AP20) + LEN("x"),2),0),0) + IFERROR(IF($B$21="Bench Press",VALUE(LEFT(AP21,3)) * MID(AP21, FIND("x",AP21) + LEN("x"),2),0),0)           +            IFERROR(IF($B$18="Bench Press",(AQ18* $E$18* AR18),0),0) + IFERROR(IF($B$19="Bench Press",(AQ19*AR19*$E$19),0),) + IFERROR(IF($B$20="Bench Press",($E$20*AQ20*AR20),0),) + IFERROR(IF($B$21="Bench Press",($E$21*AQ21*AR21),0),0)</f>
        <v>0</v>
      </c>
      <c r="AR31" s="81">
        <f t="shared" ref="AR31" si="91">IFERROR(IF($B$18="Deadlift",VALUE(LEFT(AP18,3)) * MID(AP18, FIND("x",AP18) + LEN("x"),2),0),0) + IFERROR(IF($B$19="Deadlift",VALUE(LEFT(AP19,3)) * MID(AP19, FIND("x",AP19) + LEN("x"),2),0),0) + IFERROR(IF($B$20="Deadlift",VALUE(LEFT(AP20,3)) * MID(AP20, FIND("x",AP20) + LEN("x"),2),0),0) + IFERROR(IF($B$21="Deadlift",VALUE(LEFT(AP21,3)) * MID(AP21, FIND("x",AP21) + LEN("x"),2),0),0)           +            IFERROR(IF($B$18="Deadlift",(AQ18* $E$18* AR18),0),0) + IFERROR(IF($B$19="Deadlift",(AQ19*AR19*$E$19),0),) + IFERROR(IF($B$20="Deadlift",($E$20*AQ20*AR20),0),) + IFERROR(IF($B$21="Deadlift",($E$21*AQ21*AR21),0),0)</f>
        <v>0</v>
      </c>
      <c r="AS31" s="67"/>
      <c r="AT31" s="70" t="s">
        <v>76</v>
      </c>
      <c r="AU31" s="79">
        <f t="shared" ref="AU31" si="92">IFERROR(IF($B$18="Squat",VALUE(LEFT(AU18,3)) * MID(AU18, FIND("x",AU18) + LEN("x"),2),0),0) + IFERROR(IF($B$19="Squat",VALUE(LEFT(AU19,3)) * MID(AU19, FIND("x",AU19) + LEN("x"),2),0),0) + IFERROR(IF($B$20="Squat",VALUE(LEFT(AU20,3)) * MID(AU20, FIND("x",AU20) + LEN("x"),2),0),0) + IFERROR(IF($B$21="Squat",VALUE(LEFT(AU21,3)) * MID(AU21, FIND("x",AU21) + LEN("x"),2),0),0)           +            IFERROR(IF($B$18="Squat",(AV18* $E$18* AW18),0),0) + IFERROR(IF($B$19="Squat",(AV19*AW19*$E$19),0),) + IFERROR(IF($B$20="Squat",($E$20*AV20*AW20),0),) + IFERROR(IF($B$21="Squat",($E$21*AV21*AW21),0),0)</f>
        <v>0</v>
      </c>
      <c r="AV31" s="80">
        <f t="shared" ref="AV31" si="93">IFERROR(IF($B$18="Bench Press",VALUE(LEFT(AU18,3)) * MID(AU18, FIND("x",AU18) + LEN("x"),2),0),0) + IFERROR(IF($B$19="Bench Press",VALUE(LEFT(AU19,3)) * MID(AU19, FIND("x",AU19) + LEN("x"),2),0),0) + IFERROR(IF($B$20="Bench Press",VALUE(LEFT(AU20,3)) * MID(AU20, FIND("x",AU20) + LEN("x"),2),0),0) + IFERROR(IF($B$21="Bench Press",VALUE(LEFT(AU21,3)) * MID(AU21, FIND("x",AU21) + LEN("x"),2),0),0)           +            IFERROR(IF($B$18="Bench Press",(AV18* $E$18* AW18),0),0) + IFERROR(IF($B$19="Bench Press",(AV19*AW19*$E$19),0),) + IFERROR(IF($B$20="Bench Press",($E$20*AV20*AW20),0),) + IFERROR(IF($B$21="Bench Press",($E$21*AV21*AW21),0),0)</f>
        <v>0</v>
      </c>
      <c r="AW31" s="81">
        <f t="shared" ref="AW31" si="94">IFERROR(IF($B$18="Deadlift",VALUE(LEFT(AU18,3)) * MID(AU18, FIND("x",AU18) + LEN("x"),2),0),0) + IFERROR(IF($B$19="Deadlift",VALUE(LEFT(AU19,3)) * MID(AU19, FIND("x",AU19) + LEN("x"),2),0),0) + IFERROR(IF($B$20="Deadlift",VALUE(LEFT(AU20,3)) * MID(AU20, FIND("x",AU20) + LEN("x"),2),0),0) + IFERROR(IF($B$21="Deadlift",VALUE(LEFT(AU21,3)) * MID(AU21, FIND("x",AU21) + LEN("x"),2),0),0)           +            IFERROR(IF($B$18="Deadlift",(AV18* $E$18* AW18),0),0) + IFERROR(IF($B$19="Deadlift",(AV19*AW19*$E$19),0),) + IFERROR(IF($B$20="Deadlift",($E$20*AV20*AW20),0),) + IFERROR(IF($B$21="Deadlift",($E$21*AV21*AW21),0),0)</f>
        <v>0</v>
      </c>
      <c r="AX31" s="67"/>
      <c r="AY31" s="70" t="s">
        <v>76</v>
      </c>
      <c r="AZ31" s="79">
        <f t="shared" ref="AZ31" si="95">IFERROR(IF($B$18="Squat",VALUE(LEFT(AZ18,3)) * MID(AZ18, FIND("x",AZ18) + LEN("x"),2),0),0) + IFERROR(IF($B$19="Squat",VALUE(LEFT(AZ19,3)) * MID(AZ19, FIND("x",AZ19) + LEN("x"),2),0),0) + IFERROR(IF($B$20="Squat",VALUE(LEFT(AZ20,3)) * MID(AZ20, FIND("x",AZ20) + LEN("x"),2),0),0) + IFERROR(IF($B$21="Squat",VALUE(LEFT(AZ21,3)) * MID(AZ21, FIND("x",AZ21) + LEN("x"),2),0),0)           +            IFERROR(IF($B$18="Squat",(BA18* $E$18* BB18),0),0) + IFERROR(IF($B$19="Squat",(BA19*BB19*$E$19),0),) + IFERROR(IF($B$20="Squat",($E$20*BA20*BB20),0),) + IFERROR(IF($B$21="Squat",($E$21*BA21*BB21),0),0)</f>
        <v>0</v>
      </c>
      <c r="BA31" s="80">
        <f t="shared" ref="BA31" si="96">IFERROR(IF($B$18="Bench Press",VALUE(LEFT(AZ18,3)) * MID(AZ18, FIND("x",AZ18) + LEN("x"),2),0),0) + IFERROR(IF($B$19="Bench Press",VALUE(LEFT(AZ19,3)) * MID(AZ19, FIND("x",AZ19) + LEN("x"),2),0),0) + IFERROR(IF($B$20="Bench Press",VALUE(LEFT(AZ20,3)) * MID(AZ20, FIND("x",AZ20) + LEN("x"),2),0),0) + IFERROR(IF($B$21="Bench Press",VALUE(LEFT(AZ21,3)) * MID(AZ21, FIND("x",AZ21) + LEN("x"),2),0),0)           +            IFERROR(IF($B$18="Bench Press",(BA18* $E$18* BB18),0),0) + IFERROR(IF($B$19="Bench Press",(BA19*BB19*$E$19),0),) + IFERROR(IF($B$20="Bench Press",($E$20*BA20*BB20),0),) + IFERROR(IF($B$21="Bench Press",($E$21*BA21*BB21),0),0)</f>
        <v>0</v>
      </c>
      <c r="BB31" s="81">
        <f t="shared" ref="BB31" si="97">IFERROR(IF($B$18="Deadlift",VALUE(LEFT(AZ18,3)) * MID(AZ18, FIND("x",AZ18) + LEN("x"),2),0),0) + IFERROR(IF($B$19="Deadlift",VALUE(LEFT(AZ19,3)) * MID(AZ19, FIND("x",AZ19) + LEN("x"),2),0),0) + IFERROR(IF($B$20="Deadlift",VALUE(LEFT(AZ20,3)) * MID(AZ20, FIND("x",AZ20) + LEN("x"),2),0),0) + IFERROR(IF($B$21="Deadlift",VALUE(LEFT(AZ21,3)) * MID(AZ21, FIND("x",AZ21) + LEN("x"),2),0),0)           +            IFERROR(IF($B$18="Deadlift",(BA18* $E$18* BB18),0),0) + IFERROR(IF($B$19="Deadlift",(BA19*BB19*$E$19),0),) + IFERROR(IF($B$20="Deadlift",($E$20*BA20*BB20),0),) + IFERROR(IF($B$21="Deadlift",($E$21*BA21*BB21),0),0)</f>
        <v>0</v>
      </c>
      <c r="BC31" s="67"/>
      <c r="BD31" s="70" t="s">
        <v>76</v>
      </c>
      <c r="BE31" s="79">
        <f t="shared" ref="BE31" si="98">IFERROR(IF($B$18="Squat",VALUE(LEFT(BE18,3)) * MID(BE18, FIND("x",BE18) + LEN("x"),2),0),0) + IFERROR(IF($B$19="Squat",VALUE(LEFT(BE19,3)) * MID(BE19, FIND("x",BE19) + LEN("x"),2),0),0) + IFERROR(IF($B$20="Squat",VALUE(LEFT(BE20,3)) * MID(BE20, FIND("x",BE20) + LEN("x"),2),0),0) + IFERROR(IF($B$21="Squat",VALUE(LEFT(BE21,3)) * MID(BE21, FIND("x",BE21) + LEN("x"),2),0),0)           +            IFERROR(IF($B$18="Squat",(BF18* $E$18* BG18),0),0) + IFERROR(IF($B$19="Squat",(BF19*BG19*$E$19),0),) + IFERROR(IF($B$20="Squat",($E$20*BF20*BG20),0),) + IFERROR(IF($B$21="Squat",($E$21*BF21*BG21),0),0)</f>
        <v>0</v>
      </c>
      <c r="BF31" s="80">
        <f t="shared" ref="BF31" si="99">IFERROR(IF($B$18="Bench Press",VALUE(LEFT(BE18,3)) * MID(BE18, FIND("x",BE18) + LEN("x"),2),0),0) + IFERROR(IF($B$19="Bench Press",VALUE(LEFT(BE19,3)) * MID(BE19, FIND("x",BE19) + LEN("x"),2),0),0) + IFERROR(IF($B$20="Bench Press",VALUE(LEFT(BE20,3)) * MID(BE20, FIND("x",BE20) + LEN("x"),2),0),0) + IFERROR(IF($B$21="Bench Press",VALUE(LEFT(BE21,3)) * MID(BE21, FIND("x",BE21) + LEN("x"),2),0),0)           +            IFERROR(IF($B$18="Bench Press",(BF18* $E$18* BG18),0),0) + IFERROR(IF($B$19="Bench Press",(BF19*BG19*$E$19),0),) + IFERROR(IF($B$20="Bench Press",($E$20*BF20*BG20),0),) + IFERROR(IF($B$21="Bench Press",($E$21*BF21*BG21),0),0)</f>
        <v>0</v>
      </c>
      <c r="BG31" s="81">
        <f t="shared" ref="BG31" si="100">IFERROR(IF($B$18="Deadlift",VALUE(LEFT(BE18,3)) * MID(BE18, FIND("x",BE18) + LEN("x"),2),0),0) + IFERROR(IF($B$19="Deadlift",VALUE(LEFT(BE19,3)) * MID(BE19, FIND("x",BE19) + LEN("x"),2),0),0) + IFERROR(IF($B$20="Deadlift",VALUE(LEFT(BE20,3)) * MID(BE20, FIND("x",BE20) + LEN("x"),2),0),0) + IFERROR(IF($B$21="Deadlift",VALUE(LEFT(BE21,3)) * MID(BE21, FIND("x",BE21) + LEN("x"),2),0),0)           +            IFERROR(IF($B$18="Deadlift",(BF18* $E$18* BG18),0),0) + IFERROR(IF($B$19="Deadlift",(BF19*BG19*$E$19),0),) + IFERROR(IF($B$20="Deadlift",($E$20*BF20*BG20),0),) + IFERROR(IF($B$21="Deadlift",($E$21*BF21*BG21),0),0)</f>
        <v>0</v>
      </c>
      <c r="BH31" s="67"/>
      <c r="BI31" s="70" t="s">
        <v>76</v>
      </c>
      <c r="BJ31" s="79">
        <f t="shared" ref="BJ31" si="101">IFERROR(IF($B$18="Squat",VALUE(LEFT(BJ18,3)) * MID(BJ18, FIND("x",BJ18) + LEN("x"),2),0),0) + IFERROR(IF($B$19="Squat",VALUE(LEFT(BJ19,3)) * MID(BJ19, FIND("x",BJ19) + LEN("x"),2),0),0) + IFERROR(IF($B$20="Squat",VALUE(LEFT(BJ20,3)) * MID(BJ20, FIND("x",BJ20) + LEN("x"),2),0),0) + IFERROR(IF($B$21="Squat",VALUE(LEFT(BJ21,3)) * MID(BJ21, FIND("x",BJ21) + LEN("x"),2),0),0)           +            IFERROR(IF($B$18="Squat",(BK18* $E$18* BL18),0),0) + IFERROR(IF($B$19="Squat",(BK19*BL19*$E$19),0),) + IFERROR(IF($B$20="Squat",($E$20*BK20*BL20),0),) + IFERROR(IF($B$21="Squat",($E$21*BK21*BL21),0),0)</f>
        <v>0</v>
      </c>
      <c r="BK31" s="80">
        <f t="shared" ref="BK31" si="102">IFERROR(IF($B$18="Bench Press",VALUE(LEFT(BJ18,3)) * MID(BJ18, FIND("x",BJ18) + LEN("x"),2),0),0) + IFERROR(IF($B$19="Bench Press",VALUE(LEFT(BJ19,3)) * MID(BJ19, FIND("x",BJ19) + LEN("x"),2),0),0) + IFERROR(IF($B$20="Bench Press",VALUE(LEFT(BJ20,3)) * MID(BJ20, FIND("x",BJ20) + LEN("x"),2),0),0) + IFERROR(IF($B$21="Bench Press",VALUE(LEFT(BJ21,3)) * MID(BJ21, FIND("x",BJ21) + LEN("x"),2),0),0)           +            IFERROR(IF($B$18="Bench Press",(BK18* $E$18* BL18),0),0) + IFERROR(IF($B$19="Bench Press",(BK19*BL19*$E$19),0),) + IFERROR(IF($B$20="Bench Press",($E$20*BK20*BL20),0),) + IFERROR(IF($B$21="Bench Press",($E$21*BK21*BL21),0),0)</f>
        <v>0</v>
      </c>
      <c r="BL31" s="81">
        <f t="shared" ref="BL31" si="103">IFERROR(IF($B$18="Deadlift",VALUE(LEFT(BJ18,3)) * MID(BJ18, FIND("x",BJ18) + LEN("x"),2),0),0) + IFERROR(IF($B$19="Deadlift",VALUE(LEFT(BJ19,3)) * MID(BJ19, FIND("x",BJ19) + LEN("x"),2),0),0) + IFERROR(IF($B$20="Deadlift",VALUE(LEFT(BJ20,3)) * MID(BJ20, FIND("x",BJ20) + LEN("x"),2),0),0) + IFERROR(IF($B$21="Deadlift",VALUE(LEFT(BJ21,3)) * MID(BJ21, FIND("x",BJ21) + LEN("x"),2),0),0)           +            IFERROR(IF($B$18="Deadlift",(BK18* $E$18* BL18),0),0) + IFERROR(IF($B$19="Deadlift",(BK19*BL19*$E$19),0),) + IFERROR(IF($B$20="Deadlift",($E$20*BK20*BL20),0),) + IFERROR(IF($B$21="Deadlift",($E$21*BK21*BL21),0),0)</f>
        <v>0</v>
      </c>
      <c r="BM31" s="67"/>
      <c r="BN31" s="70" t="s">
        <v>76</v>
      </c>
      <c r="BO31" s="94"/>
      <c r="BP31" s="87"/>
      <c r="BQ31" s="87"/>
      <c r="BR31" s="94"/>
      <c r="BS31" s="87"/>
      <c r="BT31" s="87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</row>
    <row r="32" spans="1:218" ht="15">
      <c r="C32" s="49"/>
      <c r="D32" s="49"/>
      <c r="E32" s="53"/>
      <c r="F32" s="43"/>
      <c r="G32" s="44"/>
      <c r="H32" s="70" t="s">
        <v>77</v>
      </c>
      <c r="I32" s="82">
        <f>IFERROR(IF($B$23="Squat",VALUE(LEFT(I23,3)) * MID(I23, FIND("x",I23) + LEN("x"),2),0),0) + IFERROR(IF($B$24="Squat",VALUE(LEFT(I24,3)) * MID(I24, FIND("x",I24) + LEN("x"),2),0),0) + IFERROR(IF($B$25="Squat",VALUE(LEFT(I25,3)) * MID(I25, FIND("x",I25) + LEN("x"),2),0),0) + IFERROR(IF($B$26="Squat",VALUE(LEFT(I26,3)) * MID(I26, FIND("x",I26) + LEN("x"),2),0),0)          +             IFERROR(IF($B$23="Squat",(J23* $E$23* K23),0),0) + IFERROR(IF($B$24="Squat",(J24*K24*$E$24),0),) + IFERROR(IF($B$25="Squat",($E$25*J25*K25),0),) + IFERROR(IF($B$26="Squat",($E$26*J26*K26),0),0)</f>
        <v>0</v>
      </c>
      <c r="J32" s="83">
        <f>IFERROR(IF($B$23="Bench Press",VALUE(LEFT(I23,3)) * MID(I23, FIND("x",I23) + LEN("x"),2),0),0) + IFERROR(IF($B$24="Bench Press",VALUE(LEFT(I24,3)) * MID(I24, FIND("x",I24) + LEN("x"),2),0),0) + IFERROR(IF($B$25="Bench Press",VALUE(LEFT(I25,3)) * MID(I25, FIND("x",I25) + LEN("x"),2),0),0) + IFERROR(IF($B$26="Bench Press",VALUE(LEFT(I26,3)) * MID(I26, FIND("x",I26) + LEN("x"),2),0),0)          +             IFERROR(IF($B$23="Bench Press",(J23* $E$23* K23),0),0) + IFERROR(IF($B$24="Bench Press",(J24*K24*$E$24),0),) + IFERROR(IF($B$25="Bench Press",($E$25*J25*K25),0),) + IFERROR(IF($B$26="Bench Press",($E$26*J26*K26),0),0)</f>
        <v>0</v>
      </c>
      <c r="K32" s="84">
        <f>IFERROR(IF($B$23="Deadlift",VALUE(LEFT(I23,3)) * MID(I23, FIND("x",I23) + LEN("x"),2),0),0) + IFERROR(IF($B$24="Deadlift",VALUE(LEFT(I24,3)) * MID(I24, FIND("x",I24) + LEN("x"),2),0),0) + IFERROR(IF($B$25="Deadlift",VALUE(LEFT(I25,3)) * MID(I25, FIND("x",I25) + LEN("x"),2),0),0) + IFERROR(IF($B$26="Deadlift",VALUE(LEFT(I26,3)) * MID(I26, FIND("x",I26) + LEN("x"),2),0),0)          +             IFERROR(IF($B$23="Deadlift",(J23* $E$23* K23),0),0) + IFERROR(IF($B$24="Deadlift",(J24*K24*$E$24),0),) + IFERROR(IF($B$25="Deadlift",($E$25*J25*K25),0),) + IFERROR(IF($B$26="Deadlift",($E$26*J26*K26),0),0)</f>
        <v>0</v>
      </c>
      <c r="L32" s="67"/>
      <c r="M32" s="70" t="s">
        <v>77</v>
      </c>
      <c r="N32" s="82">
        <f>IFERROR(IF($B$23="Squat",VALUE(LEFT(N23,3)) * MID(N23, FIND("x",N23) + LEN("x"),2),0),0) + IFERROR(IF($B$24="Squat",VALUE(LEFT(N24,3)) * MID(N24, FIND("x",N24) + LEN("x"),2),0),0) + IFERROR(IF($B$25="Squat",VALUE(LEFT(N25,3)) * MID(N25, FIND("x",N25) + LEN("x"),2),0),0) + IFERROR(IF($B$26="Squat",VALUE(LEFT(N26,3)) * MID(N26, FIND("x",N26) + LEN("x"),2),0),0)          +             IFERROR(IF($B$23="Squat",(O23* $E$23* P23),0),0) + IFERROR(IF($B$24="Squat",(O24*P24*$E$24),0),) + IFERROR(IF($B$25="Squat",($E$25*O25*P25),0),) + IFERROR(IF($B$26="Squat",($E$26*O26*P26),0),0)</f>
        <v>0</v>
      </c>
      <c r="O32" s="83">
        <f>IFERROR(IF($B$23="Bench Press",VALUE(LEFT(N23,3)) * MID(N23, FIND("x",N23) + LEN("x"),2),0),0) + IFERROR(IF($B$24="Bench Press",VALUE(LEFT(N24,3)) * MID(N24, FIND("x",N24) + LEN("x"),2),0),0) + IFERROR(IF($B$25="Bench Press",VALUE(LEFT(N25,3)) * MID(N25, FIND("x",N25) + LEN("x"),2),0),0) + IFERROR(IF($B$26="Bench Press",VALUE(LEFT(N26,3)) * MID(N26, FIND("x",N26) + LEN("x"),2),0),0)          +             IFERROR(IF($B$23="Bench Press",(O23* $E$23* P23),0),0) + IFERROR(IF($B$24="Bench Press",(O24*P24*$E$24),0),) + IFERROR(IF($B$25="Bench Press",($E$25*O25*P25),0),) + IFERROR(IF($B$26="Bench Press",($E$26*O26*P26),0),0)</f>
        <v>0</v>
      </c>
      <c r="P32" s="84">
        <f>IFERROR(IF($B$23="Deadlift",VALUE(LEFT(N23,3)) * MID(N23, FIND("x",N23) + LEN("x"),2),0),0) + IFERROR(IF($B$24="Deadlift",VALUE(LEFT(N24,3)) * MID(N24, FIND("x",N24) + LEN("x"),2),0),0) + IFERROR(IF($B$25="Deadlift",VALUE(LEFT(N25,3)) * MID(N25, FIND("x",N25) + LEN("x"),2),0),0) + IFERROR(IF($B$26="Deadlift",VALUE(LEFT(N26,3)) * MID(N26, FIND("x",N26) + LEN("x"),2),0),0)          +             IFERROR(IF($B$23="Deadlift",(O23* $E$23* P23),0),0) + IFERROR(IF($B$24="Deadlift",(O24*P24*$E$24),0),) + IFERROR(IF($B$25="Deadlift",($E$25*O25*P25),0),) + IFERROR(IF($B$26="Deadlift",($E$26*O26*P26),0),0)</f>
        <v>0</v>
      </c>
      <c r="Q32" s="32"/>
      <c r="R32" s="70" t="s">
        <v>77</v>
      </c>
      <c r="S32" s="82">
        <f>IFERROR(IF($B$23="Squat",VALUE(LEFT(S23,3)) * MID(S23, FIND("x",S23) + LEN("x"),2),0),0) + IFERROR(IF($B$24="Squat",VALUE(LEFT(S24,3)) * MID(S24, FIND("x",S24) + LEN("x"),2),0),0) + IFERROR(IF($B$25="Squat",VALUE(LEFT(S25,3)) * MID(S25, FIND("x",S25) + LEN("x"),2),0),0) + IFERROR(IF($B$26="Squat",VALUE(LEFT(S26,3)) * MID(S26, FIND("x",S26) + LEN("x"),2),0),0)          +             IFERROR(IF($B$23="Squat",(T23* $E$23* U23),0),0) + IFERROR(IF($B$24="Squat",(T24*U24*$E$24),0),) + IFERROR(IF($B$25="Squat",($E$25*T25*U25),0),) + IFERROR(IF($B$26="Squat",($E$26*T26*U26),0),0)</f>
        <v>0</v>
      </c>
      <c r="T32" s="83">
        <f>IFERROR(IF($B$23="Bench Press",VALUE(LEFT(S23,3)) * MID(S23, FIND("x",S23) + LEN("x"),2),0),0) + IFERROR(IF($B$24="Bench Press",VALUE(LEFT(S24,3)) * MID(S24, FIND("x",S24) + LEN("x"),2),0),0) + IFERROR(IF($B$25="Bench Press",VALUE(LEFT(S25,3)) * MID(S25, FIND("x",S25) + LEN("x"),2),0),0) + IFERROR(IF($B$26="Bench Press",VALUE(LEFT(S26,3)) * MID(S26, FIND("x",S26) + LEN("x"),2),0),0)          +             IFERROR(IF($B$23="Bench Press",(T23* $E$23* U23),0),0) + IFERROR(IF($B$24="Bench Press",(T24*U24*$E$24),0),) + IFERROR(IF($B$25="Bench Press",($E$25*T25*U25),0),) + IFERROR(IF($B$26="Bench Press",($E$26*T26*U26),0),0)</f>
        <v>0</v>
      </c>
      <c r="U32" s="84">
        <f>IFERROR(IF($B$23="Deadlift",VALUE(LEFT(S23,3)) * MID(S23, FIND("x",S23) + LEN("x"),2),0),0) + IFERROR(IF($B$24="Deadlift",VALUE(LEFT(S24,3)) * MID(S24, FIND("x",S24) + LEN("x"),2),0),0) + IFERROR(IF($B$25="Deadlift",VALUE(LEFT(S25,3)) * MID(S25, FIND("x",S25) + LEN("x"),2),0),0) + IFERROR(IF($B$26="Deadlift",VALUE(LEFT(S26,3)) * MID(S26, FIND("x",S26) + LEN("x"),2),0),0)          +             IFERROR(IF($B$23="Deadlift",(T23* $E$23* U23),0),0) + IFERROR(IF($B$24="Deadlift",(T24*U24*$E$24),0),) + IFERROR(IF($B$25="Deadlift",($E$25*T25*U25),0),) + IFERROR(IF($B$26="Deadlift",($E$26*T26*U26),0),0)</f>
        <v>0</v>
      </c>
      <c r="V32" s="32"/>
      <c r="W32" s="70" t="s">
        <v>77</v>
      </c>
      <c r="X32" s="82">
        <f>IFERROR(IF($B$23="Squat",VALUE(LEFT(X23,3)) * MID(X23, FIND("x",X23) + LEN("x"),2),0),0) + IFERROR(IF($B$24="Squat",VALUE(LEFT(X24,3)) * MID(X24, FIND("x",X24) + LEN("x"),2),0),0) + IFERROR(IF($B$25="Squat",VALUE(LEFT(X25,3)) * MID(X25, FIND("x",X25) + LEN("x"),2),0),0) + IFERROR(IF($B$26="Squat",VALUE(LEFT(X26,3)) * MID(X26, FIND("x",X26) + LEN("x"),2),0),0)          +             IFERROR(IF($B$23="Squat",(Y23* $E$23* Z23),0),0) + IFERROR(IF($B$24="Squat",(Y24*Z24*$E$24),0),) + IFERROR(IF($B$25="Squat",($E$25*Y25*Z25),0),) + IFERROR(IF($B$26="Squat",($E$26*Y26*Z26),0),0)</f>
        <v>0</v>
      </c>
      <c r="Y32" s="83">
        <f>IFERROR(IF($B$23="Bench Press",VALUE(LEFT(X23,3)) * MID(X23, FIND("x",X23) + LEN("x"),2),0),0) + IFERROR(IF($B$24="Bench Press",VALUE(LEFT(X24,3)) * MID(X24, FIND("x",X24) + LEN("x"),2),0),0) + IFERROR(IF($B$25="Bench Press",VALUE(LEFT(X25,3)) * MID(X25, FIND("x",X25) + LEN("x"),2),0),0) + IFERROR(IF($B$26="Bench Press",VALUE(LEFT(X26,3)) * MID(X26, FIND("x",X26) + LEN("x"),2),0),0)          +             IFERROR(IF($B$23="Bench Press",(Y23* $E$23* Z23),0),0) + IFERROR(IF($B$24="Bench Press",(Y24*Z24*$E$24),0),) + IFERROR(IF($B$25="Bench Press",($E$25*Y25*Z25),0),) + IFERROR(IF($B$26="Bench Press",($E$26*Y26*Z26),0),0)</f>
        <v>0</v>
      </c>
      <c r="Z32" s="84">
        <f>IFERROR(IF($B$23="Deadlift",VALUE(LEFT(X23,3)) * MID(X23, FIND("x",X23) + LEN("x"),2),0),0) + IFERROR(IF($B$24="Deadlift",VALUE(LEFT(X24,3)) * MID(X24, FIND("x",X24) + LEN("x"),2),0),0) + IFERROR(IF($B$25="Deadlift",VALUE(LEFT(X25,3)) * MID(X25, FIND("x",X25) + LEN("x"),2),0),0) + IFERROR(IF($B$26="Deadlift",VALUE(LEFT(X26,3)) * MID(X26, FIND("x",X26) + LEN("x"),2),0),0)          +             IFERROR(IF($B$23="Deadlift",(Y23* $E$23* Z23),0),0) + IFERROR(IF($B$24="Deadlift",(Y24*Z24*$E$24),0),) + IFERROR(IF($B$25="Deadlift",($E$25*Y25*Z25),0),) + IFERROR(IF($B$26="Deadlift",($E$26*Y26*Z26),0),0)</f>
        <v>0</v>
      </c>
      <c r="AA32" s="32"/>
      <c r="AB32" s="32"/>
      <c r="AC32" s="119">
        <v>4</v>
      </c>
      <c r="AD32" s="144">
        <f ca="1">HLOOKUP("squat",OFFSET(L$27,0,(COLUMN()-27)*4,7,1),7,FALSE)</f>
        <v>0</v>
      </c>
      <c r="AE32" s="145">
        <f ca="1">HLOOKUP("bench",OFFSET(M$27,0,((COLUMN()-(29-$AC$29))*4),7,1),7,FALSE)</f>
        <v>0</v>
      </c>
      <c r="AF32" s="146">
        <f ca="1">HLOOKUP("deadlift",OFFSET(N$27,0,((COLUMN()-(30-$AC$29))*4),7,1),7,FALSE)</f>
        <v>0</v>
      </c>
      <c r="AG32" s="53"/>
      <c r="AH32" s="43"/>
      <c r="AI32" s="44"/>
      <c r="AJ32" s="70" t="s">
        <v>77</v>
      </c>
      <c r="AK32" s="82">
        <f>IFERROR(IF($B$23="Squat",VALUE(LEFT(AK23,3)) * MID(AK23, FIND("x",AK23) + LEN("x"),2),0),0) + IFERROR(IF($B$24="Squat",VALUE(LEFT(AK24,3)) * MID(AK24, FIND("x",AK24) + LEN("x"),2),0),0) + IFERROR(IF($B$25="Squat",VALUE(LEFT(AK25,3)) * MID(AK25, FIND("x",AK25) + LEN("x"),2),0),0) + IFERROR(IF($B$26="Squat",VALUE(LEFT(AK26,3)) * MID(AK26, FIND("x",AK26) + LEN("x"),2),0),0)          +             IFERROR(IF($B$23="Squat",(AL23* $E$23* AM23),0),0) + IFERROR(IF($B$24="Squat",(AL24*AM24*$E$24),0),) + IFERROR(IF($B$25="Squat",($E$25*AL25*AM25),0),) + IFERROR(IF($B$26="Squat",($E$26*AL26*AM26),0),0)</f>
        <v>0</v>
      </c>
      <c r="AL32" s="83">
        <f>IFERROR(IF($B$23="Bench Press",VALUE(LEFT(AK23,3)) * MID(AK23, FIND("x",AK23) + LEN("x"),2),0),0) + IFERROR(IF($B$24="Bench Press",VALUE(LEFT(AK24,3)) * MID(AK24, FIND("x",AK24) + LEN("x"),2),0),0) + IFERROR(IF($B$25="Bench Press",VALUE(LEFT(AK25,3)) * MID(AK25, FIND("x",AK25) + LEN("x"),2),0),0) + IFERROR(IF($B$26="Bench Press",VALUE(LEFT(AK26,3)) * MID(AK26, FIND("x",AK26) + LEN("x"),2),0),0)          +             IFERROR(IF($B$23="Bench Press",(AL23* $E$23* AM23),0),0) + IFERROR(IF($B$24="Bench Press",(AL24*AM24*$E$24),0),) + IFERROR(IF($B$25="Bench Press",($E$25*AL25*AM25),0),) + IFERROR(IF($B$26="Bench Press",($E$26*AL26*AM26),0),0)</f>
        <v>0</v>
      </c>
      <c r="AM32" s="84">
        <f>IFERROR(IF($B$23="Deadlift",VALUE(LEFT(AK23,3)) * MID(AK23, FIND("x",AK23) + LEN("x"),2),0),0) + IFERROR(IF($B$24="Deadlift",VALUE(LEFT(AK24,3)) * MID(AK24, FIND("x",AK24) + LEN("x"),2),0),0) + IFERROR(IF($B$25="Deadlift",VALUE(LEFT(AK25,3)) * MID(AK25, FIND("x",AK25) + LEN("x"),2),0),0) + IFERROR(IF($B$26="Deadlift",VALUE(LEFT(AK26,3)) * MID(AK26, FIND("x",AK26) + LEN("x"),2),0),0)          +             IFERROR(IF($B$23="Deadlift",(AL23* $E$23* AM23),0),0) + IFERROR(IF($B$24="Deadlift",(AL24*AM24*$E$24),0),) + IFERROR(IF($B$25="Deadlift",($E$25*AL25*AM25),0),) + IFERROR(IF($B$26="Deadlift",($E$26*AL26*AM26),0),0)</f>
        <v>0</v>
      </c>
      <c r="AN32" s="67"/>
      <c r="AO32" s="70" t="s">
        <v>77</v>
      </c>
      <c r="AP32" s="82">
        <f t="shared" ref="AP32" si="104">IFERROR(IF($B$23="Squat",VALUE(LEFT(AP23,3)) * MID(AP23, FIND("x",AP23) + LEN("x"),2),0),0) + IFERROR(IF($B$24="Squat",VALUE(LEFT(AP24,3)) * MID(AP24, FIND("x",AP24) + LEN("x"),2),0),0) + IFERROR(IF($B$25="Squat",VALUE(LEFT(AP25,3)) * MID(AP25, FIND("x",AP25) + LEN("x"),2),0),0) + IFERROR(IF($B$26="Squat",VALUE(LEFT(AP26,3)) * MID(AP26, FIND("x",AP26) + LEN("x"),2),0),0)          +             IFERROR(IF($B$23="Squat",(AQ23* $E$23* AR23),0),0) + IFERROR(IF($B$24="Squat",(AQ24*AR24*$E$24),0),) + IFERROR(IF($B$25="Squat",($E$25*AQ25*AR25),0),) + IFERROR(IF($B$26="Squat",($E$26*AQ26*AR26),0),0)</f>
        <v>0</v>
      </c>
      <c r="AQ32" s="83">
        <f t="shared" ref="AQ32" si="105">IFERROR(IF($B$23="Bench Press",VALUE(LEFT(AP23,3)) * MID(AP23, FIND("x",AP23) + LEN("x"),2),0),0) + IFERROR(IF($B$24="Bench Press",VALUE(LEFT(AP24,3)) * MID(AP24, FIND("x",AP24) + LEN("x"),2),0),0) + IFERROR(IF($B$25="Bench Press",VALUE(LEFT(AP25,3)) * MID(AP25, FIND("x",AP25) + LEN("x"),2),0),0) + IFERROR(IF($B$26="Bench Press",VALUE(LEFT(AP26,3)) * MID(AP26, FIND("x",AP26) + LEN("x"),2),0),0)          +             IFERROR(IF($B$23="Bench Press",(AQ23* $E$23* AR23),0),0) + IFERROR(IF($B$24="Bench Press",(AQ24*AR24*$E$24),0),) + IFERROR(IF($B$25="Bench Press",($E$25*AQ25*AR25),0),) + IFERROR(IF($B$26="Bench Press",($E$26*AQ26*AR26),0),0)</f>
        <v>0</v>
      </c>
      <c r="AR32" s="84">
        <f t="shared" ref="AR32" si="106">IFERROR(IF($B$23="Deadlift",VALUE(LEFT(AP23,3)) * MID(AP23, FIND("x",AP23) + LEN("x"),2),0),0) + IFERROR(IF($B$24="Deadlift",VALUE(LEFT(AP24,3)) * MID(AP24, FIND("x",AP24) + LEN("x"),2),0),0) + IFERROR(IF($B$25="Deadlift",VALUE(LEFT(AP25,3)) * MID(AP25, FIND("x",AP25) + LEN("x"),2),0),0) + IFERROR(IF($B$26="Deadlift",VALUE(LEFT(AP26,3)) * MID(AP26, FIND("x",AP26) + LEN("x"),2),0),0)          +             IFERROR(IF($B$23="Deadlift",(AQ23* $E$23* AR23),0),0) + IFERROR(IF($B$24="Deadlift",(AQ24*AR24*$E$24),0),) + IFERROR(IF($B$25="Deadlift",($E$25*AQ25*AR25),0),) + IFERROR(IF($B$26="Deadlift",($E$26*AQ26*AR26),0),0)</f>
        <v>0</v>
      </c>
      <c r="AS32" s="67"/>
      <c r="AT32" s="70" t="s">
        <v>77</v>
      </c>
      <c r="AU32" s="82">
        <f t="shared" ref="AU32" si="107">IFERROR(IF($B$23="Squat",VALUE(LEFT(AU23,3)) * MID(AU23, FIND("x",AU23) + LEN("x"),2),0),0) + IFERROR(IF($B$24="Squat",VALUE(LEFT(AU24,3)) * MID(AU24, FIND("x",AU24) + LEN("x"),2),0),0) + IFERROR(IF($B$25="Squat",VALUE(LEFT(AU25,3)) * MID(AU25, FIND("x",AU25) + LEN("x"),2),0),0) + IFERROR(IF($B$26="Squat",VALUE(LEFT(AU26,3)) * MID(AU26, FIND("x",AU26) + LEN("x"),2),0),0)          +             IFERROR(IF($B$23="Squat",(AV23* $E$23* AW23),0),0) + IFERROR(IF($B$24="Squat",(AV24*AW24*$E$24),0),) + IFERROR(IF($B$25="Squat",($E$25*AV25*AW25),0),) + IFERROR(IF($B$26="Squat",($E$26*AV26*AW26),0),0)</f>
        <v>0</v>
      </c>
      <c r="AV32" s="83">
        <f t="shared" ref="AV32" si="108">IFERROR(IF($B$23="Bench Press",VALUE(LEFT(AU23,3)) * MID(AU23, FIND("x",AU23) + LEN("x"),2),0),0) + IFERROR(IF($B$24="Bench Press",VALUE(LEFT(AU24,3)) * MID(AU24, FIND("x",AU24) + LEN("x"),2),0),0) + IFERROR(IF($B$25="Bench Press",VALUE(LEFT(AU25,3)) * MID(AU25, FIND("x",AU25) + LEN("x"),2),0),0) + IFERROR(IF($B$26="Bench Press",VALUE(LEFT(AU26,3)) * MID(AU26, FIND("x",AU26) + LEN("x"),2),0),0)          +             IFERROR(IF($B$23="Bench Press",(AV23* $E$23* AW23),0),0) + IFERROR(IF($B$24="Bench Press",(AV24*AW24*$E$24),0),) + IFERROR(IF($B$25="Bench Press",($E$25*AV25*AW25),0),) + IFERROR(IF($B$26="Bench Press",($E$26*AV26*AW26),0),0)</f>
        <v>0</v>
      </c>
      <c r="AW32" s="84">
        <f t="shared" ref="AW32" si="109">IFERROR(IF($B$23="Deadlift",VALUE(LEFT(AU23,3)) * MID(AU23, FIND("x",AU23) + LEN("x"),2),0),0) + IFERROR(IF($B$24="Deadlift",VALUE(LEFT(AU24,3)) * MID(AU24, FIND("x",AU24) + LEN("x"),2),0),0) + IFERROR(IF($B$25="Deadlift",VALUE(LEFT(AU25,3)) * MID(AU25, FIND("x",AU25) + LEN("x"),2),0),0) + IFERROR(IF($B$26="Deadlift",VALUE(LEFT(AU26,3)) * MID(AU26, FIND("x",AU26) + LEN("x"),2),0),0)          +             IFERROR(IF($B$23="Deadlift",(AV23* $E$23* AW23),0),0) + IFERROR(IF($B$24="Deadlift",(AV24*AW24*$E$24),0),) + IFERROR(IF($B$25="Deadlift",($E$25*AV25*AW25),0),) + IFERROR(IF($B$26="Deadlift",($E$26*AV26*AW26),0),0)</f>
        <v>0</v>
      </c>
      <c r="AX32" s="67"/>
      <c r="AY32" s="70" t="s">
        <v>77</v>
      </c>
      <c r="AZ32" s="82">
        <f t="shared" ref="AZ32" si="110">IFERROR(IF($B$23="Squat",VALUE(LEFT(AZ23,3)) * MID(AZ23, FIND("x",AZ23) + LEN("x"),2),0),0) + IFERROR(IF($B$24="Squat",VALUE(LEFT(AZ24,3)) * MID(AZ24, FIND("x",AZ24) + LEN("x"),2),0),0) + IFERROR(IF($B$25="Squat",VALUE(LEFT(AZ25,3)) * MID(AZ25, FIND("x",AZ25) + LEN("x"),2),0),0) + IFERROR(IF($B$26="Squat",VALUE(LEFT(AZ26,3)) * MID(AZ26, FIND("x",AZ26) + LEN("x"),2),0),0)          +             IFERROR(IF($B$23="Squat",(BA23* $E$23* BB23),0),0) + IFERROR(IF($B$24="Squat",(BA24*BB24*$E$24),0),) + IFERROR(IF($B$25="Squat",($E$25*BA25*BB25),0),) + IFERROR(IF($B$26="Squat",($E$26*BA26*BB26),0),0)</f>
        <v>0</v>
      </c>
      <c r="BA32" s="83">
        <f t="shared" ref="BA32" si="111">IFERROR(IF($B$23="Bench Press",VALUE(LEFT(AZ23,3)) * MID(AZ23, FIND("x",AZ23) + LEN("x"),2),0),0) + IFERROR(IF($B$24="Bench Press",VALUE(LEFT(AZ24,3)) * MID(AZ24, FIND("x",AZ24) + LEN("x"),2),0),0) + IFERROR(IF($B$25="Bench Press",VALUE(LEFT(AZ25,3)) * MID(AZ25, FIND("x",AZ25) + LEN("x"),2),0),0) + IFERROR(IF($B$26="Bench Press",VALUE(LEFT(AZ26,3)) * MID(AZ26, FIND("x",AZ26) + LEN("x"),2),0),0)          +             IFERROR(IF($B$23="Bench Press",(BA23* $E$23* BB23),0),0) + IFERROR(IF($B$24="Bench Press",(BA24*BB24*$E$24),0),) + IFERROR(IF($B$25="Bench Press",($E$25*BA25*BB25),0),) + IFERROR(IF($B$26="Bench Press",($E$26*BA26*BB26),0),0)</f>
        <v>0</v>
      </c>
      <c r="BB32" s="84">
        <f t="shared" ref="BB32" si="112">IFERROR(IF($B$23="Deadlift",VALUE(LEFT(AZ23,3)) * MID(AZ23, FIND("x",AZ23) + LEN("x"),2),0),0) + IFERROR(IF($B$24="Deadlift",VALUE(LEFT(AZ24,3)) * MID(AZ24, FIND("x",AZ24) + LEN("x"),2),0),0) + IFERROR(IF($B$25="Deadlift",VALUE(LEFT(AZ25,3)) * MID(AZ25, FIND("x",AZ25) + LEN("x"),2),0),0) + IFERROR(IF($B$26="Deadlift",VALUE(LEFT(AZ26,3)) * MID(AZ26, FIND("x",AZ26) + LEN("x"),2),0),0)          +             IFERROR(IF($B$23="Deadlift",(BA23* $E$23* BB23),0),0) + IFERROR(IF($B$24="Deadlift",(BA24*BB24*$E$24),0),) + IFERROR(IF($B$25="Deadlift",($E$25*BA25*BB25),0),) + IFERROR(IF($B$26="Deadlift",($E$26*BA26*BB26),0),0)</f>
        <v>0</v>
      </c>
      <c r="BC32" s="67"/>
      <c r="BD32" s="70" t="s">
        <v>77</v>
      </c>
      <c r="BE32" s="82">
        <f t="shared" ref="BE32" si="113">IFERROR(IF($B$23="Squat",VALUE(LEFT(BE23,3)) * MID(BE23, FIND("x",BE23) + LEN("x"),2),0),0) + IFERROR(IF($B$24="Squat",VALUE(LEFT(BE24,3)) * MID(BE24, FIND("x",BE24) + LEN("x"),2),0),0) + IFERROR(IF($B$25="Squat",VALUE(LEFT(BE25,3)) * MID(BE25, FIND("x",BE25) + LEN("x"),2),0),0) + IFERROR(IF($B$26="Squat",VALUE(LEFT(BE26,3)) * MID(BE26, FIND("x",BE26) + LEN("x"),2),0),0)          +             IFERROR(IF($B$23="Squat",(BF23* $E$23* BG23),0),0) + IFERROR(IF($B$24="Squat",(BF24*BG24*$E$24),0),) + IFERROR(IF($B$25="Squat",($E$25*BF25*BG25),0),) + IFERROR(IF($B$26="Squat",($E$26*BF26*BG26),0),0)</f>
        <v>0</v>
      </c>
      <c r="BF32" s="83">
        <f t="shared" ref="BF32" si="114">IFERROR(IF($B$23="Bench Press",VALUE(LEFT(BE23,3)) * MID(BE23, FIND("x",BE23) + LEN("x"),2),0),0) + IFERROR(IF($B$24="Bench Press",VALUE(LEFT(BE24,3)) * MID(BE24, FIND("x",BE24) + LEN("x"),2),0),0) + IFERROR(IF($B$25="Bench Press",VALUE(LEFT(BE25,3)) * MID(BE25, FIND("x",BE25) + LEN("x"),2),0),0) + IFERROR(IF($B$26="Bench Press",VALUE(LEFT(BE26,3)) * MID(BE26, FIND("x",BE26) + LEN("x"),2),0),0)          +             IFERROR(IF($B$23="Bench Press",(BF23* $E$23* BG23),0),0) + IFERROR(IF($B$24="Bench Press",(BF24*BG24*$E$24),0),) + IFERROR(IF($B$25="Bench Press",($E$25*BF25*BG25),0),) + IFERROR(IF($B$26="Bench Press",($E$26*BF26*BG26),0),0)</f>
        <v>0</v>
      </c>
      <c r="BG32" s="84">
        <f t="shared" ref="BG32" si="115">IFERROR(IF($B$23="Deadlift",VALUE(LEFT(BE23,3)) * MID(BE23, FIND("x",BE23) + LEN("x"),2),0),0) + IFERROR(IF($B$24="Deadlift",VALUE(LEFT(BE24,3)) * MID(BE24, FIND("x",BE24) + LEN("x"),2),0),0) + IFERROR(IF($B$25="Deadlift",VALUE(LEFT(BE25,3)) * MID(BE25, FIND("x",BE25) + LEN("x"),2),0),0) + IFERROR(IF($B$26="Deadlift",VALUE(LEFT(BE26,3)) * MID(BE26, FIND("x",BE26) + LEN("x"),2),0),0)          +             IFERROR(IF($B$23="Deadlift",(BF23* $E$23* BG23),0),0) + IFERROR(IF($B$24="Deadlift",(BF24*BG24*$E$24),0),) + IFERROR(IF($B$25="Deadlift",($E$25*BF25*BG25),0),) + IFERROR(IF($B$26="Deadlift",($E$26*BF26*BG26),0),0)</f>
        <v>0</v>
      </c>
      <c r="BH32" s="67"/>
      <c r="BI32" s="70" t="s">
        <v>77</v>
      </c>
      <c r="BJ32" s="82">
        <f t="shared" ref="BJ32" si="116">IFERROR(IF($B$23="Squat",VALUE(LEFT(BJ23,3)) * MID(BJ23, FIND("x",BJ23) + LEN("x"),2),0),0) + IFERROR(IF($B$24="Squat",VALUE(LEFT(BJ24,3)) * MID(BJ24, FIND("x",BJ24) + LEN("x"),2),0),0) + IFERROR(IF($B$25="Squat",VALUE(LEFT(BJ25,3)) * MID(BJ25, FIND("x",BJ25) + LEN("x"),2),0),0) + IFERROR(IF($B$26="Squat",VALUE(LEFT(BJ26,3)) * MID(BJ26, FIND("x",BJ26) + LEN("x"),2),0),0)          +             IFERROR(IF($B$23="Squat",(BK23* $E$23* BL23),0),0) + IFERROR(IF($B$24="Squat",(BK24*BL24*$E$24),0),) + IFERROR(IF($B$25="Squat",($E$25*BK25*BL25),0),) + IFERROR(IF($B$26="Squat",($E$26*BK26*BL26),0),0)</f>
        <v>0</v>
      </c>
      <c r="BK32" s="83">
        <f t="shared" ref="BK32" si="117">IFERROR(IF($B$23="Bench Press",VALUE(LEFT(BJ23,3)) * MID(BJ23, FIND("x",BJ23) + LEN("x"),2),0),0) + IFERROR(IF($B$24="Bench Press",VALUE(LEFT(BJ24,3)) * MID(BJ24, FIND("x",BJ24) + LEN("x"),2),0),0) + IFERROR(IF($B$25="Bench Press",VALUE(LEFT(BJ25,3)) * MID(BJ25, FIND("x",BJ25) + LEN("x"),2),0),0) + IFERROR(IF($B$26="Bench Press",VALUE(LEFT(BJ26,3)) * MID(BJ26, FIND("x",BJ26) + LEN("x"),2),0),0)          +             IFERROR(IF($B$23="Bench Press",(BK23* $E$23* BL23),0),0) + IFERROR(IF($B$24="Bench Press",(BK24*BL24*$E$24),0),) + IFERROR(IF($B$25="Bench Press",($E$25*BK25*BL25),0),) + IFERROR(IF($B$26="Bench Press",($E$26*BK26*BL26),0),0)</f>
        <v>0</v>
      </c>
      <c r="BL32" s="84">
        <f t="shared" ref="BL32" si="118">IFERROR(IF($B$23="Deadlift",VALUE(LEFT(BJ23,3)) * MID(BJ23, FIND("x",BJ23) + LEN("x"),2),0),0) + IFERROR(IF($B$24="Deadlift",VALUE(LEFT(BJ24,3)) * MID(BJ24, FIND("x",BJ24) + LEN("x"),2),0),0) + IFERROR(IF($B$25="Deadlift",VALUE(LEFT(BJ25,3)) * MID(BJ25, FIND("x",BJ25) + LEN("x"),2),0),0) + IFERROR(IF($B$26="Deadlift",VALUE(LEFT(BJ26,3)) * MID(BJ26, FIND("x",BJ26) + LEN("x"),2),0),0)          +             IFERROR(IF($B$23="Deadlift",(BK23* $E$23* BL23),0),0) + IFERROR(IF($B$24="Deadlift",(BK24*BL24*$E$24),0),) + IFERROR(IF($B$25="Deadlift",($E$25*BK25*BL25),0),) + IFERROR(IF($B$26="Deadlift",($E$26*BK26*BL26),0),0)</f>
        <v>0</v>
      </c>
      <c r="BM32" s="67"/>
      <c r="BN32" s="70" t="s">
        <v>77</v>
      </c>
      <c r="BO32" s="95"/>
      <c r="BP32" s="87"/>
      <c r="BQ32" s="87"/>
      <c r="BR32" s="95"/>
      <c r="BS32" s="87"/>
      <c r="BT32" s="87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</row>
    <row r="33" spans="1:1044" ht="15">
      <c r="C33" s="49"/>
      <c r="D33" s="49"/>
      <c r="E33" s="53"/>
      <c r="F33" s="43"/>
      <c r="G33" s="44"/>
      <c r="H33" s="70" t="s">
        <v>55</v>
      </c>
      <c r="I33" s="71">
        <f>SUM(I28:I32)</f>
        <v>16430</v>
      </c>
      <c r="J33" s="71">
        <f>SUM(J28:J32)</f>
        <v>18536</v>
      </c>
      <c r="K33" s="72">
        <f>SUM(K28:K32)</f>
        <v>11246</v>
      </c>
      <c r="L33" s="67"/>
      <c r="M33" s="70" t="s">
        <v>55</v>
      </c>
      <c r="N33" s="71">
        <f>SUM(N28:N32)</f>
        <v>0</v>
      </c>
      <c r="O33" s="71">
        <f>SUM(O28:O32)</f>
        <v>0</v>
      </c>
      <c r="P33" s="72">
        <f>SUM(P28:P32)</f>
        <v>0</v>
      </c>
      <c r="Q33" s="32"/>
      <c r="R33" s="70" t="s">
        <v>55</v>
      </c>
      <c r="S33" s="71">
        <f>SUM(S28:S32)</f>
        <v>0</v>
      </c>
      <c r="T33" s="71">
        <f>SUM(T28:T32)</f>
        <v>0</v>
      </c>
      <c r="U33" s="72">
        <f>SUM(U28:U32)</f>
        <v>0</v>
      </c>
      <c r="V33" s="32"/>
      <c r="W33" s="70" t="s">
        <v>55</v>
      </c>
      <c r="X33" s="71">
        <f>SUM(X28:X32)</f>
        <v>0</v>
      </c>
      <c r="Y33" s="71">
        <f>SUM(Y28:Y32)</f>
        <v>0</v>
      </c>
      <c r="Z33" s="72">
        <f>SUM(Z28:Z32)</f>
        <v>0</v>
      </c>
      <c r="AA33" s="32"/>
      <c r="AB33" s="32"/>
      <c r="AC33" s="119">
        <v>5</v>
      </c>
      <c r="AD33" s="144">
        <f ca="1">HLOOKUP("squat",OFFSET(AK$27,0,(COLUMN()-30)*4,7,1),7,FALSE)</f>
        <v>0</v>
      </c>
      <c r="AE33" s="145">
        <f ca="1">HLOOKUP("bench",OFFSET(AL$27,0,((COLUMN()-(32-$AC$29))*4),7,1),7,FALSE)</f>
        <v>0</v>
      </c>
      <c r="AF33" s="146">
        <f ca="1">HLOOKUP("deadlift",OFFSET(AM$27,0,((COLUMN()-(33-$AC$29))*4),7,1),7,FALSE)</f>
        <v>0</v>
      </c>
      <c r="AG33" s="53"/>
      <c r="AH33" s="43"/>
      <c r="AI33" s="44"/>
      <c r="AJ33" s="70" t="s">
        <v>55</v>
      </c>
      <c r="AK33" s="71">
        <f>SUM(AK28:AK32)</f>
        <v>0</v>
      </c>
      <c r="AL33" s="71">
        <f>SUM(AL28:AL32)</f>
        <v>0</v>
      </c>
      <c r="AM33" s="72">
        <f>SUM(AM28:AM32)</f>
        <v>0</v>
      </c>
      <c r="AN33" s="67"/>
      <c r="AO33" s="70" t="s">
        <v>55</v>
      </c>
      <c r="AP33" s="71">
        <f t="shared" ref="AP33:AR33" si="119">SUM(AP28:AP32)</f>
        <v>0</v>
      </c>
      <c r="AQ33" s="71">
        <f t="shared" si="119"/>
        <v>0</v>
      </c>
      <c r="AR33" s="72">
        <f t="shared" si="119"/>
        <v>0</v>
      </c>
      <c r="AS33" s="67"/>
      <c r="AT33" s="70" t="s">
        <v>55</v>
      </c>
      <c r="AU33" s="71">
        <f t="shared" ref="AU33:AW33" si="120">SUM(AU28:AU32)</f>
        <v>0</v>
      </c>
      <c r="AV33" s="71">
        <f t="shared" si="120"/>
        <v>0</v>
      </c>
      <c r="AW33" s="72">
        <f t="shared" si="120"/>
        <v>0</v>
      </c>
      <c r="AX33" s="67"/>
      <c r="AY33" s="70" t="s">
        <v>55</v>
      </c>
      <c r="AZ33" s="71">
        <f t="shared" ref="AZ33:BB33" si="121">SUM(AZ28:AZ32)</f>
        <v>0</v>
      </c>
      <c r="BA33" s="71">
        <f t="shared" si="121"/>
        <v>0</v>
      </c>
      <c r="BB33" s="72">
        <f t="shared" si="121"/>
        <v>0</v>
      </c>
      <c r="BC33" s="67"/>
      <c r="BD33" s="70" t="s">
        <v>55</v>
      </c>
      <c r="BE33" s="71">
        <f t="shared" ref="BE33:BG33" si="122">SUM(BE28:BE32)</f>
        <v>0</v>
      </c>
      <c r="BF33" s="71">
        <f t="shared" si="122"/>
        <v>0</v>
      </c>
      <c r="BG33" s="72">
        <f t="shared" si="122"/>
        <v>0</v>
      </c>
      <c r="BH33" s="67"/>
      <c r="BI33" s="70" t="s">
        <v>55</v>
      </c>
      <c r="BJ33" s="71">
        <f t="shared" ref="BJ33:BL33" si="123">SUM(BJ28:BJ32)</f>
        <v>0</v>
      </c>
      <c r="BK33" s="71">
        <f t="shared" si="123"/>
        <v>0</v>
      </c>
      <c r="BL33" s="72">
        <f t="shared" si="123"/>
        <v>0</v>
      </c>
      <c r="BM33" s="67"/>
      <c r="BN33" s="70" t="s">
        <v>55</v>
      </c>
      <c r="BO33" s="87"/>
      <c r="BP33" s="87"/>
      <c r="BQ33" s="87"/>
      <c r="BR33" s="87"/>
      <c r="BS33" s="87"/>
      <c r="BT33" s="87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</row>
    <row r="34" spans="1:1044" ht="16" customHeight="1">
      <c r="C34" s="49"/>
      <c r="D34" s="49"/>
      <c r="E34" s="53"/>
      <c r="F34" s="43"/>
      <c r="G34" s="44"/>
      <c r="H34" s="45"/>
      <c r="I34" s="65"/>
      <c r="J34" s="66"/>
      <c r="K34" s="32"/>
      <c r="L34" s="32"/>
      <c r="M34" s="32"/>
      <c r="N34" s="32"/>
      <c r="O34" s="32"/>
      <c r="P34" s="32"/>
      <c r="Q34" s="32"/>
      <c r="R34" s="3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119">
        <v>6</v>
      </c>
      <c r="AD34" s="144">
        <f ca="1">HLOOKUP("squat",OFFSET(AL$27,0,(COLUMN()-29)*4,7,1),7,FALSE)</f>
        <v>0</v>
      </c>
      <c r="AE34" s="145">
        <f ca="1">HLOOKUP("bench",OFFSET(AM$27,0,((COLUMN()-(31-$AC$29))*4),7,1),7,FALSE)</f>
        <v>0</v>
      </c>
      <c r="AF34" s="146">
        <f ca="1">HLOOKUP("deadlift",OFFSET(AN$27,0,((COLUMN()-(32-$AC$29))*4),7,1),7,FALSE)</f>
        <v>0</v>
      </c>
      <c r="AK34" s="34"/>
      <c r="AL34" s="37"/>
      <c r="AM34" s="31"/>
      <c r="AN34" s="31"/>
      <c r="AO34" s="37"/>
      <c r="AP34" s="37"/>
      <c r="AQ34" s="37"/>
      <c r="AR34" s="37"/>
      <c r="AS34" s="37"/>
      <c r="AT34" s="37"/>
      <c r="AU34" s="35"/>
      <c r="AV34" s="34"/>
      <c r="AW34" s="34"/>
      <c r="AX34" s="31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</row>
    <row r="35" spans="1:1044" ht="15">
      <c r="C35" s="49"/>
      <c r="D35" s="99"/>
      <c r="E35" s="53"/>
      <c r="F35" s="43"/>
      <c r="G35" s="44"/>
      <c r="H35" s="45"/>
      <c r="I35" s="65"/>
      <c r="J35" s="66"/>
      <c r="K35" s="32"/>
      <c r="L35" s="32"/>
      <c r="M35" s="32"/>
      <c r="N35" s="32"/>
      <c r="O35" s="32"/>
      <c r="P35" s="32"/>
      <c r="Q35" s="32"/>
      <c r="R35" s="32"/>
      <c r="S35" s="37"/>
      <c r="T35" s="37"/>
      <c r="U35" s="37"/>
      <c r="V35" s="37"/>
      <c r="W35" s="37"/>
      <c r="X35" s="35"/>
      <c r="Y35" s="34"/>
      <c r="Z35" s="34"/>
      <c r="AA35" s="31"/>
      <c r="AC35" s="119">
        <v>7</v>
      </c>
      <c r="AD35" s="144">
        <f ca="1">HLOOKUP("squat",OFFSET(AM$27,0,(COLUMN()-28)*4,7,1),7,FALSE)</f>
        <v>0</v>
      </c>
      <c r="AE35" s="145">
        <f ca="1">HLOOKUP("bench",OFFSET(AN$27,0,((COLUMN()-(30-$AC$29))*4),7,1),7,FALSE)</f>
        <v>0</v>
      </c>
      <c r="AF35" s="146">
        <f ca="1">HLOOKUP("deadlift",OFFSET(AO$27,0,((COLUMN()-(31-$AC$29))*4),7,1),7,FALSE)</f>
        <v>0</v>
      </c>
      <c r="AO35" s="37"/>
      <c r="AP35" s="35"/>
      <c r="AQ35" s="34"/>
      <c r="AR35" s="34"/>
      <c r="AS35" s="31"/>
      <c r="EY35" s="105"/>
      <c r="EZ35" s="105"/>
      <c r="FA35" s="105"/>
      <c r="FB35" s="105"/>
      <c r="FC35" s="105"/>
      <c r="FD35" s="105"/>
      <c r="FE35" s="105"/>
      <c r="FF35" s="105"/>
      <c r="FG35" s="105"/>
    </row>
    <row r="36" spans="1:1044" ht="15">
      <c r="C36" s="49"/>
      <c r="D36" s="49"/>
      <c r="E36" s="53"/>
      <c r="F36" s="43"/>
      <c r="G36" s="44"/>
      <c r="H36" s="45"/>
      <c r="I36" s="65"/>
      <c r="J36" s="66"/>
      <c r="K36" s="32"/>
      <c r="L36" s="32"/>
      <c r="M36" s="32"/>
      <c r="N36" s="32"/>
      <c r="O36" s="32"/>
      <c r="P36" s="32"/>
      <c r="Q36" s="32"/>
      <c r="R36" s="32"/>
      <c r="T36" s="37"/>
      <c r="U36" s="37"/>
      <c r="V36" s="37"/>
      <c r="W36" s="37"/>
      <c r="X36" s="35"/>
      <c r="Y36" s="34"/>
      <c r="Z36" s="34"/>
      <c r="AA36" s="31"/>
      <c r="AC36" s="119">
        <v>8</v>
      </c>
      <c r="AD36" s="144">
        <f ca="1">HLOOKUP("squat",OFFSET(AN$27,0,(COLUMN()-27)*4,7,1),7,FALSE)</f>
        <v>0</v>
      </c>
      <c r="AE36" s="145">
        <f ca="1">HLOOKUP("bench",OFFSET(AO$27,0,((COLUMN()-(29-$AC$29))*4),7,1),7,FALSE)</f>
        <v>0</v>
      </c>
      <c r="AF36" s="146">
        <f ca="1">HLOOKUP("deadlift",OFFSET(AP$27,0,((COLUMN()-(30-$AC$29))*4),7,1),7,FALSE)</f>
        <v>0</v>
      </c>
    </row>
    <row r="37" spans="1:1044" s="105" customFormat="1" ht="18" customHeight="1">
      <c r="A37" s="122"/>
      <c r="B37" s="122"/>
      <c r="C37" s="49"/>
      <c r="D37" s="49"/>
      <c r="E37" s="53"/>
      <c r="F37" s="43"/>
      <c r="G37" s="44"/>
      <c r="H37" s="45"/>
      <c r="I37" s="65"/>
      <c r="J37" s="66"/>
      <c r="K37" s="32"/>
      <c r="L37" s="32"/>
      <c r="M37" s="32"/>
      <c r="N37" s="32"/>
      <c r="O37" s="32"/>
      <c r="P37" s="32"/>
      <c r="Q37" s="32"/>
      <c r="R37" s="32"/>
      <c r="S37" s="122"/>
      <c r="T37" s="37"/>
      <c r="U37" s="37"/>
      <c r="V37" s="37"/>
      <c r="W37" s="37"/>
      <c r="X37" s="35"/>
      <c r="Y37" s="34"/>
      <c r="Z37" s="34"/>
      <c r="AA37" s="31"/>
      <c r="AB37" s="122"/>
      <c r="AC37" s="119">
        <v>9</v>
      </c>
      <c r="AD37" s="144">
        <f ca="1">HLOOKUP("squat",OFFSET(AO$27,0,(COLUMN()-26)*4,7,1),7,FALSE)</f>
        <v>0</v>
      </c>
      <c r="AE37" s="145">
        <f ca="1">HLOOKUP("bench",OFFSET(AP$27,0,((COLUMN()-(28-$AC$29))*4),7,1),7,FALSE)</f>
        <v>0</v>
      </c>
      <c r="AF37" s="146">
        <f ca="1">HLOOKUP("deadlift",OFFSET(AQ$27,0,((COLUMN()-(29-$AC$29))*4),7,1),7,FALSE)</f>
        <v>0</v>
      </c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  <c r="IV37" s="106"/>
      <c r="IW37" s="106"/>
      <c r="IX37" s="106"/>
      <c r="IY37" s="106"/>
      <c r="IZ37" s="106"/>
      <c r="JA37" s="106"/>
      <c r="JB37" s="106"/>
      <c r="JC37" s="106"/>
      <c r="JD37" s="106"/>
      <c r="JE37" s="106"/>
      <c r="JF37" s="106"/>
      <c r="JG37" s="106"/>
      <c r="JH37" s="106"/>
      <c r="JI37" s="106"/>
      <c r="JJ37" s="106"/>
      <c r="JK37" s="106"/>
      <c r="JL37" s="106"/>
      <c r="JM37" s="106"/>
      <c r="JN37" s="106"/>
      <c r="JO37" s="106"/>
      <c r="JP37" s="106"/>
      <c r="JQ37" s="106"/>
      <c r="JR37" s="106"/>
      <c r="JS37" s="106"/>
      <c r="JT37" s="106"/>
      <c r="JU37" s="106"/>
      <c r="JV37" s="106"/>
      <c r="JW37" s="106"/>
      <c r="JX37" s="106"/>
      <c r="JY37" s="106"/>
      <c r="JZ37" s="106"/>
      <c r="KA37" s="106"/>
      <c r="KB37" s="106"/>
      <c r="KC37" s="106"/>
      <c r="KD37" s="106"/>
      <c r="KE37" s="106"/>
      <c r="KF37" s="106"/>
      <c r="KG37" s="106"/>
      <c r="KH37" s="106"/>
      <c r="KI37" s="106"/>
      <c r="KJ37" s="106"/>
      <c r="KK37" s="106"/>
      <c r="KL37" s="106"/>
      <c r="KM37" s="106"/>
      <c r="KN37" s="106"/>
      <c r="KO37" s="106"/>
      <c r="KP37" s="106"/>
      <c r="KQ37" s="106"/>
      <c r="KR37" s="106"/>
      <c r="KS37" s="106"/>
      <c r="KT37" s="106"/>
      <c r="KU37" s="106"/>
      <c r="KV37" s="106"/>
      <c r="KW37" s="106"/>
      <c r="KX37" s="106"/>
      <c r="KY37" s="106"/>
      <c r="KZ37" s="106"/>
      <c r="LA37" s="106"/>
      <c r="LB37" s="106"/>
      <c r="LC37" s="106"/>
      <c r="LD37" s="106"/>
      <c r="LE37" s="106"/>
      <c r="LF37" s="106"/>
      <c r="LG37" s="106"/>
      <c r="LH37" s="106"/>
      <c r="LI37" s="106"/>
      <c r="LJ37" s="106"/>
      <c r="LK37" s="106"/>
      <c r="LL37" s="106"/>
      <c r="LM37" s="106"/>
      <c r="LN37" s="106"/>
      <c r="LO37" s="106"/>
      <c r="LP37" s="106"/>
      <c r="LQ37" s="106"/>
      <c r="LR37" s="106"/>
      <c r="LS37" s="106"/>
      <c r="LT37" s="106"/>
      <c r="LU37" s="106"/>
      <c r="LV37" s="106"/>
      <c r="LW37" s="106"/>
      <c r="LX37" s="106"/>
      <c r="LY37" s="106"/>
      <c r="LZ37" s="106"/>
      <c r="MA37" s="106"/>
      <c r="MB37" s="106"/>
      <c r="MC37" s="106"/>
      <c r="MD37" s="106"/>
      <c r="ME37" s="106"/>
      <c r="MF37" s="106"/>
      <c r="MG37" s="106"/>
      <c r="MH37" s="106"/>
      <c r="MI37" s="106"/>
      <c r="MJ37" s="106"/>
      <c r="MK37" s="106"/>
      <c r="ML37" s="106"/>
      <c r="MM37" s="106"/>
      <c r="MN37" s="106"/>
      <c r="MO37" s="106"/>
      <c r="MP37" s="106"/>
      <c r="MQ37" s="106"/>
      <c r="MR37" s="106"/>
      <c r="MS37" s="106"/>
      <c r="MT37" s="106"/>
      <c r="MU37" s="106"/>
      <c r="MV37" s="106"/>
      <c r="MW37" s="106"/>
      <c r="MX37" s="106"/>
      <c r="MY37" s="106"/>
      <c r="MZ37" s="106"/>
      <c r="NA37" s="106"/>
      <c r="NB37" s="106"/>
      <c r="NC37" s="106"/>
      <c r="ND37" s="106"/>
      <c r="NE37" s="106"/>
      <c r="NF37" s="106"/>
      <c r="NG37" s="106"/>
      <c r="NH37" s="106"/>
      <c r="NI37" s="106"/>
      <c r="NJ37" s="106"/>
      <c r="NK37" s="106"/>
      <c r="NL37" s="106"/>
      <c r="NM37" s="106"/>
      <c r="NN37" s="106"/>
      <c r="NO37" s="106"/>
      <c r="NP37" s="106"/>
      <c r="NQ37" s="106"/>
      <c r="NR37" s="106"/>
      <c r="NS37" s="106"/>
      <c r="NT37" s="106"/>
      <c r="NU37" s="106"/>
      <c r="NV37" s="106"/>
      <c r="NW37" s="106"/>
      <c r="NX37" s="106"/>
      <c r="NY37" s="106"/>
      <c r="NZ37" s="106"/>
      <c r="OA37" s="106"/>
      <c r="OB37" s="106"/>
      <c r="OC37" s="106"/>
      <c r="OD37" s="106"/>
      <c r="OE37" s="106"/>
      <c r="OF37" s="106"/>
      <c r="OG37" s="106"/>
      <c r="OH37" s="106"/>
      <c r="OI37" s="106"/>
      <c r="OJ37" s="106"/>
      <c r="OK37" s="106"/>
      <c r="OL37" s="106"/>
      <c r="OM37" s="106"/>
      <c r="ON37" s="106"/>
      <c r="OO37" s="106"/>
      <c r="OP37" s="106"/>
      <c r="OQ37" s="106"/>
      <c r="OR37" s="106"/>
      <c r="OS37" s="106"/>
      <c r="OT37" s="106"/>
      <c r="OU37" s="106"/>
      <c r="OV37" s="106"/>
      <c r="OW37" s="106"/>
      <c r="OX37" s="106"/>
      <c r="OY37" s="106"/>
      <c r="OZ37" s="106"/>
      <c r="PA37" s="106"/>
      <c r="PB37" s="106"/>
      <c r="PC37" s="106"/>
      <c r="PD37" s="106"/>
      <c r="PE37" s="106"/>
      <c r="PF37" s="106"/>
      <c r="PG37" s="106"/>
      <c r="PH37" s="106"/>
      <c r="PI37" s="106"/>
      <c r="PJ37" s="106"/>
      <c r="PK37" s="106"/>
      <c r="PL37" s="106"/>
      <c r="PM37" s="106"/>
      <c r="PN37" s="106"/>
      <c r="PO37" s="106"/>
      <c r="PP37" s="106"/>
      <c r="PQ37" s="106"/>
      <c r="PR37" s="106"/>
      <c r="PS37" s="106"/>
      <c r="PT37" s="106"/>
      <c r="PU37" s="106"/>
      <c r="PV37" s="106"/>
      <c r="PW37" s="106"/>
      <c r="PX37" s="106"/>
      <c r="PY37" s="106"/>
      <c r="PZ37" s="106"/>
      <c r="QA37" s="106"/>
      <c r="QB37" s="106"/>
      <c r="QC37" s="106"/>
      <c r="QD37" s="106"/>
      <c r="QE37" s="106"/>
      <c r="QF37" s="106"/>
      <c r="QG37" s="106"/>
      <c r="QH37" s="106"/>
      <c r="QI37" s="106"/>
      <c r="QJ37" s="106"/>
      <c r="QK37" s="106"/>
      <c r="QL37" s="106"/>
      <c r="QM37" s="106"/>
      <c r="QN37" s="106"/>
      <c r="QO37" s="106"/>
      <c r="QP37" s="106"/>
      <c r="QQ37" s="106"/>
      <c r="QR37" s="106"/>
      <c r="QS37" s="106"/>
      <c r="QT37" s="106"/>
      <c r="QU37" s="106"/>
      <c r="QV37" s="106"/>
      <c r="QW37" s="106"/>
      <c r="QX37" s="106"/>
      <c r="QY37" s="106"/>
      <c r="QZ37" s="106"/>
      <c r="RA37" s="106"/>
      <c r="RB37" s="106"/>
      <c r="RC37" s="106"/>
      <c r="RD37" s="106"/>
      <c r="RE37" s="106"/>
      <c r="RF37" s="106"/>
      <c r="RG37" s="106"/>
      <c r="RH37" s="106"/>
      <c r="RI37" s="106"/>
      <c r="RJ37" s="106"/>
      <c r="RK37" s="106"/>
      <c r="RL37" s="106"/>
      <c r="RM37" s="106"/>
      <c r="RN37" s="106"/>
      <c r="RO37" s="106"/>
      <c r="RP37" s="106"/>
      <c r="RQ37" s="106"/>
      <c r="RR37" s="106"/>
      <c r="RS37" s="106"/>
      <c r="RT37" s="106"/>
      <c r="RU37" s="106"/>
      <c r="RV37" s="106"/>
      <c r="RW37" s="106"/>
      <c r="RX37" s="106"/>
      <c r="RY37" s="106"/>
      <c r="RZ37" s="106"/>
      <c r="SA37" s="106"/>
      <c r="SB37" s="106"/>
      <c r="SC37" s="106"/>
      <c r="SD37" s="106"/>
      <c r="SE37" s="106"/>
      <c r="SF37" s="106"/>
      <c r="SG37" s="106"/>
      <c r="SH37" s="106"/>
      <c r="SI37" s="106"/>
      <c r="SJ37" s="106"/>
      <c r="SK37" s="106"/>
      <c r="SL37" s="106"/>
      <c r="SM37" s="106"/>
      <c r="SN37" s="106"/>
      <c r="SO37" s="106"/>
      <c r="SP37" s="106"/>
      <c r="SQ37" s="106"/>
      <c r="SR37" s="106"/>
      <c r="SS37" s="106"/>
      <c r="ST37" s="106"/>
      <c r="SU37" s="106"/>
      <c r="SV37" s="106"/>
      <c r="SW37" s="106"/>
      <c r="SX37" s="106"/>
      <c r="SY37" s="106"/>
      <c r="SZ37" s="106"/>
      <c r="TA37" s="106"/>
      <c r="TB37" s="106"/>
      <c r="TC37" s="106"/>
      <c r="TD37" s="106"/>
      <c r="TE37" s="106"/>
      <c r="TF37" s="106"/>
      <c r="TG37" s="106"/>
      <c r="TH37" s="106"/>
      <c r="TI37" s="106"/>
      <c r="TJ37" s="106"/>
      <c r="TK37" s="106"/>
      <c r="TL37" s="106"/>
      <c r="TM37" s="106"/>
      <c r="TN37" s="106"/>
      <c r="TO37" s="106"/>
      <c r="TP37" s="106"/>
      <c r="TQ37" s="106"/>
      <c r="TR37" s="106"/>
      <c r="TS37" s="106"/>
      <c r="TT37" s="106"/>
      <c r="TU37" s="106"/>
      <c r="TV37" s="106"/>
      <c r="TW37" s="106"/>
      <c r="TX37" s="106"/>
      <c r="TY37" s="106"/>
      <c r="TZ37" s="106"/>
      <c r="UA37" s="106"/>
      <c r="UB37" s="106"/>
      <c r="UC37" s="106"/>
      <c r="UD37" s="106"/>
      <c r="UE37" s="106"/>
      <c r="UF37" s="106"/>
      <c r="UG37" s="106"/>
      <c r="UH37" s="106"/>
      <c r="UI37" s="106"/>
      <c r="UJ37" s="106"/>
      <c r="UK37" s="106"/>
      <c r="UL37" s="106"/>
      <c r="UM37" s="106"/>
      <c r="UN37" s="106"/>
      <c r="UO37" s="106"/>
      <c r="UP37" s="106"/>
      <c r="UQ37" s="106"/>
      <c r="UR37" s="106"/>
      <c r="US37" s="106"/>
      <c r="UT37" s="106"/>
      <c r="UU37" s="106"/>
      <c r="UV37" s="106"/>
      <c r="UW37" s="106"/>
      <c r="UX37" s="106"/>
      <c r="UY37" s="106"/>
      <c r="UZ37" s="106"/>
      <c r="VA37" s="106"/>
      <c r="VB37" s="106"/>
      <c r="VC37" s="106"/>
      <c r="VD37" s="106"/>
      <c r="VE37" s="106"/>
      <c r="VF37" s="106"/>
      <c r="VG37" s="106"/>
      <c r="VH37" s="106"/>
      <c r="VI37" s="106"/>
      <c r="VJ37" s="106"/>
      <c r="VK37" s="106"/>
      <c r="VL37" s="106"/>
      <c r="VM37" s="106"/>
      <c r="VN37" s="106"/>
      <c r="VO37" s="106"/>
      <c r="VP37" s="106"/>
      <c r="VQ37" s="106"/>
      <c r="VR37" s="106"/>
      <c r="VS37" s="106"/>
      <c r="VT37" s="106"/>
      <c r="VU37" s="106"/>
      <c r="VV37" s="106"/>
      <c r="VW37" s="106"/>
      <c r="VX37" s="106"/>
      <c r="VY37" s="106"/>
      <c r="VZ37" s="106"/>
      <c r="WA37" s="106"/>
      <c r="WB37" s="106"/>
      <c r="WC37" s="106"/>
      <c r="WD37" s="106"/>
      <c r="WE37" s="106"/>
      <c r="WF37" s="106"/>
      <c r="WG37" s="106"/>
      <c r="WH37" s="106"/>
      <c r="WI37" s="106"/>
      <c r="WJ37" s="106"/>
      <c r="WK37" s="106"/>
      <c r="WL37" s="106"/>
      <c r="WM37" s="106"/>
      <c r="WN37" s="106"/>
      <c r="WO37" s="106"/>
      <c r="WP37" s="106"/>
      <c r="WQ37" s="106"/>
      <c r="WR37" s="106"/>
      <c r="WS37" s="106"/>
      <c r="WT37" s="106"/>
      <c r="WU37" s="106"/>
      <c r="WV37" s="106"/>
      <c r="WW37" s="106"/>
      <c r="WX37" s="106"/>
      <c r="WY37" s="106"/>
      <c r="WZ37" s="106"/>
      <c r="XA37" s="106"/>
      <c r="XB37" s="106"/>
      <c r="XC37" s="106"/>
      <c r="XD37" s="106"/>
      <c r="XE37" s="106"/>
      <c r="XF37" s="106"/>
      <c r="XG37" s="106"/>
      <c r="XH37" s="106"/>
      <c r="XI37" s="106"/>
      <c r="XJ37" s="106"/>
      <c r="XK37" s="106"/>
      <c r="XL37" s="106"/>
      <c r="XM37" s="106"/>
      <c r="XN37" s="106"/>
      <c r="XO37" s="106"/>
      <c r="XP37" s="106"/>
      <c r="XQ37" s="106"/>
      <c r="XR37" s="106"/>
      <c r="XS37" s="106"/>
      <c r="XT37" s="106"/>
      <c r="XU37" s="106"/>
      <c r="XV37" s="106"/>
      <c r="XW37" s="106"/>
      <c r="XX37" s="106"/>
      <c r="XY37" s="106"/>
      <c r="XZ37" s="106"/>
      <c r="YA37" s="106"/>
      <c r="YB37" s="106"/>
      <c r="YC37" s="106"/>
      <c r="YD37" s="106"/>
      <c r="YE37" s="106"/>
      <c r="YF37" s="106"/>
      <c r="YG37" s="106"/>
      <c r="YH37" s="106"/>
      <c r="YI37" s="106"/>
      <c r="YJ37" s="106"/>
      <c r="YK37" s="106"/>
      <c r="YL37" s="106"/>
      <c r="YM37" s="106"/>
      <c r="YN37" s="106"/>
      <c r="YO37" s="106"/>
      <c r="YP37" s="106"/>
      <c r="YQ37" s="106"/>
      <c r="YR37" s="106"/>
      <c r="YS37" s="106"/>
      <c r="YT37" s="106"/>
      <c r="YU37" s="106"/>
      <c r="YV37" s="106"/>
      <c r="YW37" s="106"/>
      <c r="YX37" s="106"/>
      <c r="YY37" s="106"/>
      <c r="YZ37" s="106"/>
      <c r="ZA37" s="106"/>
      <c r="ZB37" s="106"/>
      <c r="ZC37" s="106"/>
      <c r="ZD37" s="106"/>
      <c r="ZE37" s="106"/>
      <c r="ZF37" s="106"/>
      <c r="ZG37" s="106"/>
      <c r="ZH37" s="106"/>
      <c r="ZI37" s="106"/>
      <c r="ZJ37" s="106"/>
      <c r="ZK37" s="106"/>
      <c r="ZL37" s="106"/>
      <c r="ZM37" s="106"/>
      <c r="ZN37" s="106"/>
      <c r="ZO37" s="106"/>
      <c r="ZP37" s="106"/>
      <c r="ZQ37" s="106"/>
      <c r="ZR37" s="106"/>
      <c r="ZS37" s="106"/>
      <c r="ZT37" s="106"/>
      <c r="ZU37" s="106"/>
      <c r="ZV37" s="106"/>
      <c r="ZW37" s="106"/>
      <c r="ZX37" s="106"/>
      <c r="ZY37" s="106"/>
      <c r="ZZ37" s="106"/>
      <c r="AAA37" s="106"/>
      <c r="AAB37" s="106"/>
      <c r="AAC37" s="106"/>
      <c r="AAD37" s="106"/>
      <c r="AAE37" s="106"/>
      <c r="AAF37" s="106"/>
      <c r="AAG37" s="106"/>
      <c r="AAH37" s="106"/>
      <c r="AAI37" s="106"/>
      <c r="AAJ37" s="106"/>
      <c r="AAK37" s="106"/>
      <c r="AAL37" s="106"/>
      <c r="AAM37" s="106"/>
      <c r="AAN37" s="106"/>
      <c r="AAO37" s="106"/>
      <c r="AAP37" s="106"/>
      <c r="AAQ37" s="106"/>
      <c r="AAR37" s="106"/>
      <c r="AAS37" s="106"/>
      <c r="AAT37" s="106"/>
      <c r="AAU37" s="106"/>
      <c r="AAV37" s="106"/>
      <c r="AAW37" s="106"/>
      <c r="AAX37" s="106"/>
      <c r="AAY37" s="106"/>
      <c r="AAZ37" s="106"/>
      <c r="ABA37" s="106"/>
      <c r="ABB37" s="106"/>
      <c r="ABC37" s="106"/>
      <c r="ABD37" s="106"/>
      <c r="ABE37" s="106"/>
      <c r="ABF37" s="106"/>
      <c r="ABG37" s="106"/>
      <c r="ABH37" s="106"/>
      <c r="ABI37" s="106"/>
      <c r="ABJ37" s="106"/>
      <c r="ABK37" s="106"/>
      <c r="ABL37" s="106"/>
      <c r="ABM37" s="106"/>
      <c r="ABN37" s="106"/>
      <c r="ABO37" s="106"/>
      <c r="ABP37" s="106"/>
      <c r="ABQ37" s="106"/>
      <c r="ABR37" s="106"/>
      <c r="ABS37" s="106"/>
      <c r="ABT37" s="106"/>
      <c r="ABU37" s="106"/>
      <c r="ABV37" s="106"/>
      <c r="ABW37" s="106"/>
      <c r="ABX37" s="106"/>
      <c r="ABY37" s="106"/>
      <c r="ABZ37" s="106"/>
      <c r="ACA37" s="106"/>
      <c r="ACB37" s="106"/>
      <c r="ACC37" s="106"/>
      <c r="ACD37" s="106"/>
      <c r="ACE37" s="106"/>
      <c r="ACF37" s="106"/>
      <c r="ACG37" s="106"/>
      <c r="ACH37" s="106"/>
      <c r="ACI37" s="106"/>
      <c r="ACJ37" s="106"/>
      <c r="ACK37" s="106"/>
      <c r="ACL37" s="106"/>
      <c r="ACM37" s="106"/>
      <c r="ACN37" s="106"/>
      <c r="ACO37" s="106"/>
      <c r="ACP37" s="106"/>
      <c r="ACQ37" s="106"/>
      <c r="ACR37" s="106"/>
      <c r="ACS37" s="106"/>
      <c r="ACT37" s="106"/>
      <c r="ACU37" s="106"/>
      <c r="ACV37" s="106"/>
      <c r="ACW37" s="106"/>
      <c r="ACX37" s="106"/>
      <c r="ACY37" s="106"/>
      <c r="ACZ37" s="106"/>
      <c r="ADA37" s="106"/>
      <c r="ADB37" s="106"/>
      <c r="ADC37" s="106"/>
      <c r="ADD37" s="106"/>
      <c r="ADE37" s="106"/>
      <c r="ADF37" s="106"/>
      <c r="ADG37" s="106"/>
      <c r="ADH37" s="106"/>
      <c r="ADI37" s="106"/>
      <c r="ADJ37" s="106"/>
      <c r="ADK37" s="106"/>
      <c r="ADL37" s="106"/>
      <c r="ADM37" s="106"/>
      <c r="ADN37" s="106"/>
      <c r="ADO37" s="106"/>
      <c r="ADP37" s="106"/>
      <c r="ADQ37" s="106"/>
      <c r="ADR37" s="106"/>
      <c r="ADS37" s="106"/>
      <c r="ADT37" s="106"/>
      <c r="ADU37" s="106"/>
      <c r="ADV37" s="106"/>
      <c r="ADW37" s="106"/>
      <c r="ADX37" s="106"/>
      <c r="ADY37" s="106"/>
      <c r="ADZ37" s="106"/>
      <c r="AEA37" s="106"/>
      <c r="AEB37" s="106"/>
      <c r="AEC37" s="106"/>
      <c r="AED37" s="106"/>
      <c r="AEE37" s="106"/>
      <c r="AEF37" s="106"/>
      <c r="AEG37" s="106"/>
      <c r="AEH37" s="106"/>
      <c r="AEI37" s="106"/>
      <c r="AEJ37" s="106"/>
      <c r="AEK37" s="106"/>
      <c r="AEL37" s="106"/>
      <c r="AEM37" s="106"/>
      <c r="AEN37" s="106"/>
      <c r="AEO37" s="106"/>
      <c r="AEP37" s="106"/>
      <c r="AEQ37" s="106"/>
      <c r="AER37" s="106"/>
      <c r="AES37" s="106"/>
      <c r="AET37" s="106"/>
      <c r="AEU37" s="106"/>
      <c r="AEV37" s="106"/>
      <c r="AEW37" s="106"/>
      <c r="AEX37" s="106"/>
      <c r="AEY37" s="106"/>
      <c r="AEZ37" s="106"/>
      <c r="AFA37" s="106"/>
      <c r="AFB37" s="106"/>
      <c r="AFC37" s="106"/>
      <c r="AFD37" s="106"/>
      <c r="AFE37" s="106"/>
      <c r="AFF37" s="106"/>
      <c r="AFG37" s="106"/>
      <c r="AFH37" s="106"/>
      <c r="AFI37" s="106"/>
      <c r="AFJ37" s="106"/>
      <c r="AFK37" s="106"/>
      <c r="AFL37" s="106"/>
      <c r="AFM37" s="106"/>
      <c r="AFN37" s="106"/>
      <c r="AFO37" s="106"/>
      <c r="AFP37" s="106"/>
      <c r="AFQ37" s="106"/>
      <c r="AFR37" s="106"/>
      <c r="AFS37" s="106"/>
      <c r="AFT37" s="106"/>
      <c r="AFU37" s="106"/>
      <c r="AFV37" s="106"/>
      <c r="AFW37" s="106"/>
      <c r="AFX37" s="106"/>
      <c r="AFY37" s="106"/>
      <c r="AFZ37" s="106"/>
      <c r="AGA37" s="106"/>
      <c r="AGB37" s="106"/>
      <c r="AGC37" s="106"/>
      <c r="AGD37" s="106"/>
      <c r="AGE37" s="106"/>
      <c r="AGF37" s="106"/>
      <c r="AGG37" s="106"/>
      <c r="AGH37" s="106"/>
      <c r="AGI37" s="106"/>
      <c r="AGJ37" s="106"/>
      <c r="AGK37" s="106"/>
      <c r="AGL37" s="106"/>
      <c r="AGM37" s="106"/>
      <c r="AGN37" s="106"/>
      <c r="AGO37" s="106"/>
      <c r="AGP37" s="106"/>
      <c r="AGQ37" s="106"/>
      <c r="AGR37" s="106"/>
      <c r="AGS37" s="106"/>
      <c r="AGT37" s="106"/>
      <c r="AGU37" s="106"/>
      <c r="AGV37" s="106"/>
      <c r="AGW37" s="106"/>
      <c r="AGX37" s="106"/>
      <c r="AGY37" s="106"/>
      <c r="AGZ37" s="106"/>
      <c r="AHA37" s="106"/>
      <c r="AHB37" s="106"/>
      <c r="AHC37" s="106"/>
      <c r="AHD37" s="106"/>
      <c r="AHE37" s="106"/>
      <c r="AHF37" s="106"/>
      <c r="AHG37" s="106"/>
      <c r="AHH37" s="106"/>
      <c r="AHI37" s="106"/>
      <c r="AHJ37" s="106"/>
      <c r="AHK37" s="106"/>
      <c r="AHL37" s="106"/>
      <c r="AHM37" s="106"/>
      <c r="AHN37" s="106"/>
      <c r="AHO37" s="106"/>
      <c r="AHP37" s="106"/>
      <c r="AHQ37" s="106"/>
      <c r="AHR37" s="106"/>
      <c r="AHS37" s="106"/>
      <c r="AHT37" s="106"/>
      <c r="AHU37" s="106"/>
      <c r="AHV37" s="106"/>
      <c r="AHW37" s="106"/>
      <c r="AHX37" s="106"/>
      <c r="AHY37" s="106"/>
      <c r="AHZ37" s="106"/>
      <c r="AIA37" s="106"/>
      <c r="AIB37" s="106"/>
      <c r="AIC37" s="106"/>
      <c r="AID37" s="106"/>
      <c r="AIE37" s="106"/>
      <c r="AIF37" s="106"/>
      <c r="AIG37" s="106"/>
      <c r="AIH37" s="106"/>
      <c r="AII37" s="106"/>
      <c r="AIJ37" s="106"/>
      <c r="AIK37" s="106"/>
      <c r="AIL37" s="106"/>
      <c r="AIM37" s="106"/>
      <c r="AIN37" s="106"/>
      <c r="AIO37" s="106"/>
      <c r="AIP37" s="106"/>
      <c r="AIQ37" s="106"/>
      <c r="AIR37" s="106"/>
      <c r="AIS37" s="106"/>
      <c r="AIT37" s="106"/>
      <c r="AIU37" s="106"/>
      <c r="AIV37" s="106"/>
      <c r="AIW37" s="106"/>
      <c r="AIX37" s="106"/>
      <c r="AIY37" s="106"/>
      <c r="AIZ37" s="106"/>
      <c r="AJA37" s="106"/>
      <c r="AJB37" s="106"/>
      <c r="AJC37" s="106"/>
      <c r="AJD37" s="106"/>
      <c r="AJE37" s="106"/>
      <c r="AJF37" s="106"/>
      <c r="AJG37" s="106"/>
      <c r="AJH37" s="106"/>
      <c r="AJI37" s="106"/>
      <c r="AJJ37" s="106"/>
      <c r="AJK37" s="106"/>
      <c r="AJL37" s="106"/>
      <c r="AJM37" s="106"/>
      <c r="AJN37" s="106"/>
      <c r="AJO37" s="106"/>
      <c r="AJP37" s="106"/>
      <c r="AJQ37" s="106"/>
      <c r="AJR37" s="106"/>
      <c r="AJS37" s="106"/>
      <c r="AJT37" s="106"/>
      <c r="AJU37" s="106"/>
      <c r="AJV37" s="106"/>
      <c r="AJW37" s="106"/>
      <c r="AJX37" s="106"/>
      <c r="AJY37" s="106"/>
      <c r="AJZ37" s="106"/>
      <c r="AKA37" s="106"/>
      <c r="AKB37" s="106"/>
      <c r="AKC37" s="106"/>
      <c r="AKD37" s="106"/>
      <c r="AKE37" s="106"/>
      <c r="AKF37" s="106"/>
      <c r="AKG37" s="106"/>
      <c r="AKH37" s="106"/>
      <c r="AKI37" s="106"/>
      <c r="AKJ37" s="106"/>
      <c r="AKK37" s="106"/>
      <c r="AKL37" s="106"/>
      <c r="AKM37" s="106"/>
      <c r="AKN37" s="106"/>
      <c r="AKO37" s="106"/>
      <c r="AKP37" s="106"/>
      <c r="AKQ37" s="106"/>
      <c r="AKR37" s="106"/>
      <c r="AKS37" s="106"/>
      <c r="AKT37" s="106"/>
      <c r="AKU37" s="106"/>
      <c r="AKV37" s="106"/>
      <c r="AKW37" s="106"/>
      <c r="AKX37" s="106"/>
      <c r="AKY37" s="106"/>
      <c r="AKZ37" s="106"/>
      <c r="ALA37" s="106"/>
      <c r="ALB37" s="106"/>
      <c r="ALC37" s="106"/>
      <c r="ALD37" s="106"/>
      <c r="ALE37" s="106"/>
      <c r="ALF37" s="106"/>
      <c r="ALG37" s="106"/>
      <c r="ALH37" s="106"/>
      <c r="ALI37" s="106"/>
      <c r="ALJ37" s="106"/>
      <c r="ALK37" s="106"/>
      <c r="ALL37" s="106"/>
      <c r="ALM37" s="106"/>
      <c r="ALN37" s="106"/>
      <c r="ALO37" s="106"/>
      <c r="ALP37" s="106"/>
      <c r="ALQ37" s="106"/>
      <c r="ALR37" s="106"/>
      <c r="ALS37" s="106"/>
      <c r="ALT37" s="106"/>
      <c r="ALU37" s="106"/>
      <c r="ALV37" s="106"/>
      <c r="ALW37" s="106"/>
      <c r="ALX37" s="106"/>
      <c r="ALY37" s="106"/>
      <c r="ALZ37" s="106"/>
      <c r="AMA37" s="106"/>
      <c r="AMB37" s="106"/>
      <c r="AMC37" s="106"/>
      <c r="AMD37" s="106"/>
      <c r="AME37" s="106"/>
      <c r="AMF37" s="106"/>
      <c r="AMG37" s="106"/>
      <c r="AMH37" s="106"/>
      <c r="AMI37" s="106"/>
      <c r="AMJ37" s="106"/>
      <c r="AMK37" s="106"/>
      <c r="AML37" s="106"/>
      <c r="AMM37" s="106"/>
      <c r="AMN37" s="106"/>
      <c r="AMO37" s="106"/>
      <c r="AMP37" s="106"/>
      <c r="AMQ37" s="106"/>
      <c r="AMR37" s="106"/>
      <c r="AMS37" s="106"/>
      <c r="AMT37" s="106"/>
      <c r="AMU37" s="106"/>
      <c r="AMV37" s="106"/>
      <c r="AMW37" s="106"/>
      <c r="AMX37" s="106"/>
      <c r="AMY37" s="106"/>
      <c r="AMZ37" s="106"/>
      <c r="ANA37" s="106"/>
      <c r="ANB37" s="106"/>
      <c r="ANC37" s="106"/>
      <c r="AND37" s="106"/>
    </row>
    <row r="38" spans="1:1044" s="105" customFormat="1" ht="16" customHeight="1">
      <c r="A38" s="122"/>
      <c r="B38" s="122"/>
      <c r="C38" s="49"/>
      <c r="D38" s="106"/>
      <c r="E38" s="54"/>
      <c r="F38" s="43"/>
      <c r="G38" s="44"/>
      <c r="H38" s="45"/>
      <c r="I38" s="45"/>
      <c r="J38" s="66"/>
      <c r="K38" s="32"/>
      <c r="L38" s="32"/>
      <c r="M38" s="32"/>
      <c r="N38" s="32"/>
      <c r="O38" s="32"/>
      <c r="P38" s="32"/>
      <c r="Q38" s="32"/>
      <c r="R38" s="32"/>
      <c r="S38" s="122"/>
      <c r="T38" s="37"/>
      <c r="U38" s="37"/>
      <c r="V38" s="37"/>
      <c r="W38" s="37"/>
      <c r="X38" s="35"/>
      <c r="Y38" s="34"/>
      <c r="Z38" s="34"/>
      <c r="AA38" s="31"/>
      <c r="AB38" s="122"/>
      <c r="AC38" s="119">
        <v>10</v>
      </c>
      <c r="AD38" s="147">
        <f ca="1">HLOOKUP("squat",OFFSET(AP$27,0,(COLUMN()-25)*4,7,1),7,FALSE)</f>
        <v>0</v>
      </c>
      <c r="AE38" s="148">
        <f ca="1">HLOOKUP("bench",OFFSET(AQ$27,0,((COLUMN()-(27-$AC$29))*4),7,1),7,FALSE)</f>
        <v>0</v>
      </c>
      <c r="AF38" s="149">
        <f ca="1">HLOOKUP("deadlift",OFFSET(AR$27,0,((COLUMN()-(28-$AC$29))*4),7,1),7,FALSE)</f>
        <v>0</v>
      </c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  <c r="IV38" s="106"/>
      <c r="IW38" s="106"/>
      <c r="IX38" s="106"/>
      <c r="IY38" s="106"/>
      <c r="IZ38" s="106"/>
      <c r="JA38" s="106"/>
      <c r="JB38" s="106"/>
      <c r="JC38" s="106"/>
      <c r="JD38" s="106"/>
      <c r="JE38" s="106"/>
      <c r="JF38" s="106"/>
      <c r="JG38" s="106"/>
      <c r="JH38" s="106"/>
      <c r="JI38" s="106"/>
      <c r="JJ38" s="106"/>
      <c r="JK38" s="106"/>
      <c r="JL38" s="106"/>
      <c r="JM38" s="106"/>
      <c r="JN38" s="106"/>
      <c r="JO38" s="106"/>
      <c r="JP38" s="106"/>
      <c r="JQ38" s="106"/>
      <c r="JR38" s="106"/>
      <c r="JS38" s="106"/>
      <c r="JT38" s="106"/>
      <c r="JU38" s="106"/>
      <c r="JV38" s="106"/>
      <c r="JW38" s="106"/>
      <c r="JX38" s="106"/>
      <c r="JY38" s="106"/>
      <c r="JZ38" s="106"/>
      <c r="KA38" s="106"/>
      <c r="KB38" s="106"/>
      <c r="KC38" s="106"/>
      <c r="KD38" s="106"/>
      <c r="KE38" s="106"/>
      <c r="KF38" s="106"/>
      <c r="KG38" s="106"/>
      <c r="KH38" s="106"/>
      <c r="KI38" s="106"/>
      <c r="KJ38" s="106"/>
      <c r="KK38" s="106"/>
      <c r="KL38" s="106"/>
      <c r="KM38" s="106"/>
      <c r="KN38" s="106"/>
      <c r="KO38" s="106"/>
      <c r="KP38" s="106"/>
      <c r="KQ38" s="106"/>
      <c r="KR38" s="106"/>
      <c r="KS38" s="106"/>
      <c r="KT38" s="106"/>
      <c r="KU38" s="106"/>
      <c r="KV38" s="106"/>
      <c r="KW38" s="106"/>
      <c r="KX38" s="106"/>
      <c r="KY38" s="106"/>
      <c r="KZ38" s="106"/>
      <c r="LA38" s="106"/>
      <c r="LB38" s="106"/>
      <c r="LC38" s="106"/>
      <c r="LD38" s="106"/>
      <c r="LE38" s="106"/>
      <c r="LF38" s="106"/>
      <c r="LG38" s="106"/>
      <c r="LH38" s="106"/>
      <c r="LI38" s="106"/>
      <c r="LJ38" s="106"/>
      <c r="LK38" s="106"/>
      <c r="LL38" s="106"/>
      <c r="LM38" s="106"/>
      <c r="LN38" s="106"/>
      <c r="LO38" s="106"/>
      <c r="LP38" s="106"/>
      <c r="LQ38" s="106"/>
      <c r="LR38" s="106"/>
      <c r="LS38" s="106"/>
      <c r="LT38" s="106"/>
      <c r="LU38" s="106"/>
      <c r="LV38" s="106"/>
      <c r="LW38" s="106"/>
      <c r="LX38" s="106"/>
      <c r="LY38" s="106"/>
      <c r="LZ38" s="106"/>
      <c r="MA38" s="106"/>
      <c r="MB38" s="106"/>
      <c r="MC38" s="106"/>
      <c r="MD38" s="106"/>
      <c r="ME38" s="106"/>
      <c r="MF38" s="106"/>
      <c r="MG38" s="106"/>
      <c r="MH38" s="106"/>
      <c r="MI38" s="106"/>
      <c r="MJ38" s="106"/>
      <c r="MK38" s="106"/>
      <c r="ML38" s="106"/>
      <c r="MM38" s="106"/>
      <c r="MN38" s="106"/>
      <c r="MO38" s="106"/>
      <c r="MP38" s="106"/>
      <c r="MQ38" s="106"/>
      <c r="MR38" s="106"/>
      <c r="MS38" s="106"/>
      <c r="MT38" s="106"/>
      <c r="MU38" s="106"/>
      <c r="MV38" s="106"/>
      <c r="MW38" s="106"/>
      <c r="MX38" s="106"/>
      <c r="MY38" s="106"/>
      <c r="MZ38" s="106"/>
      <c r="NA38" s="106"/>
      <c r="NB38" s="106"/>
      <c r="NC38" s="106"/>
      <c r="ND38" s="106"/>
      <c r="NE38" s="106"/>
      <c r="NF38" s="106"/>
      <c r="NG38" s="106"/>
      <c r="NH38" s="106"/>
      <c r="NI38" s="106"/>
      <c r="NJ38" s="106"/>
      <c r="NK38" s="106"/>
      <c r="NL38" s="106"/>
      <c r="NM38" s="106"/>
      <c r="NN38" s="106"/>
      <c r="NO38" s="106"/>
      <c r="NP38" s="106"/>
      <c r="NQ38" s="106"/>
      <c r="NR38" s="106"/>
      <c r="NS38" s="106"/>
      <c r="NT38" s="106"/>
      <c r="NU38" s="106"/>
      <c r="NV38" s="106"/>
      <c r="NW38" s="106"/>
      <c r="NX38" s="106"/>
      <c r="NY38" s="106"/>
      <c r="NZ38" s="106"/>
      <c r="OA38" s="106"/>
      <c r="OB38" s="106"/>
      <c r="OC38" s="106"/>
      <c r="OD38" s="106"/>
      <c r="OE38" s="106"/>
      <c r="OF38" s="106"/>
      <c r="OG38" s="106"/>
      <c r="OH38" s="106"/>
      <c r="OI38" s="106"/>
      <c r="OJ38" s="106"/>
      <c r="OK38" s="106"/>
      <c r="OL38" s="106"/>
      <c r="OM38" s="106"/>
      <c r="ON38" s="106"/>
      <c r="OO38" s="106"/>
      <c r="OP38" s="106"/>
      <c r="OQ38" s="106"/>
      <c r="OR38" s="106"/>
      <c r="OS38" s="106"/>
      <c r="OT38" s="106"/>
      <c r="OU38" s="106"/>
      <c r="OV38" s="106"/>
      <c r="OW38" s="106"/>
      <c r="OX38" s="106"/>
      <c r="OY38" s="106"/>
      <c r="OZ38" s="106"/>
      <c r="PA38" s="106"/>
      <c r="PB38" s="106"/>
      <c r="PC38" s="106"/>
      <c r="PD38" s="106"/>
      <c r="PE38" s="106"/>
      <c r="PF38" s="106"/>
      <c r="PG38" s="106"/>
      <c r="PH38" s="106"/>
      <c r="PI38" s="106"/>
      <c r="PJ38" s="106"/>
      <c r="PK38" s="106"/>
      <c r="PL38" s="106"/>
      <c r="PM38" s="106"/>
      <c r="PN38" s="106"/>
      <c r="PO38" s="106"/>
      <c r="PP38" s="106"/>
      <c r="PQ38" s="106"/>
      <c r="PR38" s="106"/>
      <c r="PS38" s="106"/>
      <c r="PT38" s="106"/>
      <c r="PU38" s="106"/>
      <c r="PV38" s="106"/>
      <c r="PW38" s="106"/>
      <c r="PX38" s="106"/>
      <c r="PY38" s="106"/>
      <c r="PZ38" s="106"/>
      <c r="QA38" s="106"/>
      <c r="QB38" s="106"/>
      <c r="QC38" s="106"/>
      <c r="QD38" s="106"/>
      <c r="QE38" s="106"/>
      <c r="QF38" s="106"/>
      <c r="QG38" s="106"/>
      <c r="QH38" s="106"/>
      <c r="QI38" s="106"/>
      <c r="QJ38" s="106"/>
      <c r="QK38" s="106"/>
      <c r="QL38" s="106"/>
      <c r="QM38" s="106"/>
      <c r="QN38" s="106"/>
      <c r="QO38" s="106"/>
      <c r="QP38" s="106"/>
      <c r="QQ38" s="106"/>
      <c r="QR38" s="106"/>
      <c r="QS38" s="106"/>
      <c r="QT38" s="106"/>
      <c r="QU38" s="106"/>
      <c r="QV38" s="106"/>
      <c r="QW38" s="106"/>
      <c r="QX38" s="106"/>
      <c r="QY38" s="106"/>
      <c r="QZ38" s="106"/>
      <c r="RA38" s="106"/>
      <c r="RB38" s="106"/>
      <c r="RC38" s="106"/>
      <c r="RD38" s="106"/>
      <c r="RE38" s="106"/>
      <c r="RF38" s="106"/>
      <c r="RG38" s="106"/>
      <c r="RH38" s="106"/>
      <c r="RI38" s="106"/>
      <c r="RJ38" s="106"/>
      <c r="RK38" s="106"/>
      <c r="RL38" s="106"/>
      <c r="RM38" s="106"/>
      <c r="RN38" s="106"/>
      <c r="RO38" s="106"/>
      <c r="RP38" s="106"/>
      <c r="RQ38" s="106"/>
      <c r="RR38" s="106"/>
      <c r="RS38" s="106"/>
      <c r="RT38" s="106"/>
      <c r="RU38" s="106"/>
      <c r="RV38" s="106"/>
      <c r="RW38" s="106"/>
      <c r="RX38" s="106"/>
      <c r="RY38" s="106"/>
      <c r="RZ38" s="106"/>
      <c r="SA38" s="106"/>
      <c r="SB38" s="106"/>
      <c r="SC38" s="106"/>
      <c r="SD38" s="106"/>
      <c r="SE38" s="106"/>
      <c r="SF38" s="106"/>
      <c r="SG38" s="106"/>
      <c r="SH38" s="106"/>
      <c r="SI38" s="106"/>
      <c r="SJ38" s="106"/>
      <c r="SK38" s="106"/>
      <c r="SL38" s="106"/>
      <c r="SM38" s="106"/>
      <c r="SN38" s="106"/>
      <c r="SO38" s="106"/>
      <c r="SP38" s="106"/>
      <c r="SQ38" s="106"/>
      <c r="SR38" s="106"/>
      <c r="SS38" s="106"/>
      <c r="ST38" s="106"/>
      <c r="SU38" s="106"/>
      <c r="SV38" s="106"/>
      <c r="SW38" s="106"/>
      <c r="SX38" s="106"/>
      <c r="SY38" s="106"/>
      <c r="SZ38" s="106"/>
      <c r="TA38" s="106"/>
      <c r="TB38" s="106"/>
      <c r="TC38" s="106"/>
      <c r="TD38" s="106"/>
      <c r="TE38" s="106"/>
      <c r="TF38" s="106"/>
      <c r="TG38" s="106"/>
      <c r="TH38" s="106"/>
      <c r="TI38" s="106"/>
      <c r="TJ38" s="106"/>
      <c r="TK38" s="106"/>
      <c r="TL38" s="106"/>
      <c r="TM38" s="106"/>
      <c r="TN38" s="106"/>
      <c r="TO38" s="106"/>
      <c r="TP38" s="106"/>
      <c r="TQ38" s="106"/>
      <c r="TR38" s="106"/>
      <c r="TS38" s="106"/>
      <c r="TT38" s="106"/>
      <c r="TU38" s="106"/>
      <c r="TV38" s="106"/>
      <c r="TW38" s="106"/>
      <c r="TX38" s="106"/>
      <c r="TY38" s="106"/>
      <c r="TZ38" s="106"/>
      <c r="UA38" s="106"/>
      <c r="UB38" s="106"/>
      <c r="UC38" s="106"/>
      <c r="UD38" s="106"/>
      <c r="UE38" s="106"/>
      <c r="UF38" s="106"/>
      <c r="UG38" s="106"/>
      <c r="UH38" s="106"/>
      <c r="UI38" s="106"/>
      <c r="UJ38" s="106"/>
      <c r="UK38" s="106"/>
      <c r="UL38" s="106"/>
      <c r="UM38" s="106"/>
      <c r="UN38" s="106"/>
      <c r="UO38" s="106"/>
      <c r="UP38" s="106"/>
      <c r="UQ38" s="106"/>
      <c r="UR38" s="106"/>
      <c r="US38" s="106"/>
      <c r="UT38" s="106"/>
      <c r="UU38" s="106"/>
      <c r="UV38" s="106"/>
      <c r="UW38" s="106"/>
      <c r="UX38" s="106"/>
      <c r="UY38" s="106"/>
      <c r="UZ38" s="106"/>
      <c r="VA38" s="106"/>
      <c r="VB38" s="106"/>
      <c r="VC38" s="106"/>
      <c r="VD38" s="106"/>
      <c r="VE38" s="106"/>
      <c r="VF38" s="106"/>
      <c r="VG38" s="106"/>
      <c r="VH38" s="106"/>
      <c r="VI38" s="106"/>
      <c r="VJ38" s="106"/>
      <c r="VK38" s="106"/>
      <c r="VL38" s="106"/>
      <c r="VM38" s="106"/>
      <c r="VN38" s="106"/>
      <c r="VO38" s="106"/>
      <c r="VP38" s="106"/>
      <c r="VQ38" s="106"/>
      <c r="VR38" s="106"/>
      <c r="VS38" s="106"/>
      <c r="VT38" s="106"/>
      <c r="VU38" s="106"/>
      <c r="VV38" s="106"/>
      <c r="VW38" s="106"/>
      <c r="VX38" s="106"/>
      <c r="VY38" s="106"/>
      <c r="VZ38" s="106"/>
      <c r="WA38" s="106"/>
      <c r="WB38" s="106"/>
      <c r="WC38" s="106"/>
      <c r="WD38" s="106"/>
      <c r="WE38" s="106"/>
      <c r="WF38" s="106"/>
      <c r="WG38" s="106"/>
      <c r="WH38" s="106"/>
      <c r="WI38" s="106"/>
      <c r="WJ38" s="106"/>
      <c r="WK38" s="106"/>
      <c r="WL38" s="106"/>
      <c r="WM38" s="106"/>
      <c r="WN38" s="106"/>
      <c r="WO38" s="106"/>
      <c r="WP38" s="106"/>
      <c r="WQ38" s="106"/>
      <c r="WR38" s="106"/>
      <c r="WS38" s="106"/>
      <c r="WT38" s="106"/>
      <c r="WU38" s="106"/>
      <c r="WV38" s="106"/>
      <c r="WW38" s="106"/>
      <c r="WX38" s="106"/>
      <c r="WY38" s="106"/>
      <c r="WZ38" s="106"/>
      <c r="XA38" s="106"/>
      <c r="XB38" s="106"/>
      <c r="XC38" s="106"/>
      <c r="XD38" s="106"/>
      <c r="XE38" s="106"/>
      <c r="XF38" s="106"/>
      <c r="XG38" s="106"/>
      <c r="XH38" s="106"/>
      <c r="XI38" s="106"/>
      <c r="XJ38" s="106"/>
      <c r="XK38" s="106"/>
      <c r="XL38" s="106"/>
      <c r="XM38" s="106"/>
      <c r="XN38" s="106"/>
      <c r="XO38" s="106"/>
      <c r="XP38" s="106"/>
      <c r="XQ38" s="106"/>
      <c r="XR38" s="106"/>
      <c r="XS38" s="106"/>
      <c r="XT38" s="106"/>
      <c r="XU38" s="106"/>
      <c r="XV38" s="106"/>
      <c r="XW38" s="106"/>
      <c r="XX38" s="106"/>
      <c r="XY38" s="106"/>
      <c r="XZ38" s="106"/>
      <c r="YA38" s="106"/>
      <c r="YB38" s="106"/>
      <c r="YC38" s="106"/>
      <c r="YD38" s="106"/>
      <c r="YE38" s="106"/>
      <c r="YF38" s="106"/>
      <c r="YG38" s="106"/>
      <c r="YH38" s="106"/>
      <c r="YI38" s="106"/>
      <c r="YJ38" s="106"/>
      <c r="YK38" s="106"/>
      <c r="YL38" s="106"/>
      <c r="YM38" s="106"/>
      <c r="YN38" s="106"/>
      <c r="YO38" s="106"/>
      <c r="YP38" s="106"/>
      <c r="YQ38" s="106"/>
      <c r="YR38" s="106"/>
      <c r="YS38" s="106"/>
      <c r="YT38" s="106"/>
      <c r="YU38" s="106"/>
      <c r="YV38" s="106"/>
      <c r="YW38" s="106"/>
      <c r="YX38" s="106"/>
      <c r="YY38" s="106"/>
      <c r="YZ38" s="106"/>
      <c r="ZA38" s="106"/>
      <c r="ZB38" s="106"/>
      <c r="ZC38" s="106"/>
      <c r="ZD38" s="106"/>
      <c r="ZE38" s="106"/>
      <c r="ZF38" s="106"/>
      <c r="ZG38" s="106"/>
      <c r="ZH38" s="106"/>
      <c r="ZI38" s="106"/>
      <c r="ZJ38" s="106"/>
      <c r="ZK38" s="106"/>
      <c r="ZL38" s="106"/>
      <c r="ZM38" s="106"/>
      <c r="ZN38" s="106"/>
      <c r="ZO38" s="106"/>
      <c r="ZP38" s="106"/>
      <c r="ZQ38" s="106"/>
      <c r="ZR38" s="106"/>
      <c r="ZS38" s="106"/>
      <c r="ZT38" s="106"/>
      <c r="ZU38" s="106"/>
      <c r="ZV38" s="106"/>
      <c r="ZW38" s="106"/>
      <c r="ZX38" s="106"/>
      <c r="ZY38" s="106"/>
      <c r="ZZ38" s="106"/>
      <c r="AAA38" s="106"/>
      <c r="AAB38" s="106"/>
      <c r="AAC38" s="106"/>
      <c r="AAD38" s="106"/>
      <c r="AAE38" s="106"/>
      <c r="AAF38" s="106"/>
      <c r="AAG38" s="106"/>
      <c r="AAH38" s="106"/>
      <c r="AAI38" s="106"/>
      <c r="AAJ38" s="106"/>
      <c r="AAK38" s="106"/>
      <c r="AAL38" s="106"/>
      <c r="AAM38" s="106"/>
      <c r="AAN38" s="106"/>
      <c r="AAO38" s="106"/>
      <c r="AAP38" s="106"/>
      <c r="AAQ38" s="106"/>
      <c r="AAR38" s="106"/>
      <c r="AAS38" s="106"/>
      <c r="AAT38" s="106"/>
      <c r="AAU38" s="106"/>
      <c r="AAV38" s="106"/>
      <c r="AAW38" s="106"/>
      <c r="AAX38" s="106"/>
      <c r="AAY38" s="106"/>
      <c r="AAZ38" s="106"/>
      <c r="ABA38" s="106"/>
      <c r="ABB38" s="106"/>
      <c r="ABC38" s="106"/>
      <c r="ABD38" s="106"/>
      <c r="ABE38" s="106"/>
      <c r="ABF38" s="106"/>
      <c r="ABG38" s="106"/>
      <c r="ABH38" s="106"/>
      <c r="ABI38" s="106"/>
      <c r="ABJ38" s="106"/>
      <c r="ABK38" s="106"/>
      <c r="ABL38" s="106"/>
      <c r="ABM38" s="106"/>
      <c r="ABN38" s="106"/>
      <c r="ABO38" s="106"/>
      <c r="ABP38" s="106"/>
      <c r="ABQ38" s="106"/>
      <c r="ABR38" s="106"/>
      <c r="ABS38" s="106"/>
      <c r="ABT38" s="106"/>
      <c r="ABU38" s="106"/>
      <c r="ABV38" s="106"/>
      <c r="ABW38" s="106"/>
      <c r="ABX38" s="106"/>
      <c r="ABY38" s="106"/>
      <c r="ABZ38" s="106"/>
      <c r="ACA38" s="106"/>
      <c r="ACB38" s="106"/>
      <c r="ACC38" s="106"/>
      <c r="ACD38" s="106"/>
      <c r="ACE38" s="106"/>
      <c r="ACF38" s="106"/>
      <c r="ACG38" s="106"/>
      <c r="ACH38" s="106"/>
      <c r="ACI38" s="106"/>
      <c r="ACJ38" s="106"/>
      <c r="ACK38" s="106"/>
      <c r="ACL38" s="106"/>
      <c r="ACM38" s="106"/>
      <c r="ACN38" s="106"/>
      <c r="ACO38" s="106"/>
      <c r="ACP38" s="106"/>
      <c r="ACQ38" s="106"/>
      <c r="ACR38" s="106"/>
      <c r="ACS38" s="106"/>
      <c r="ACT38" s="106"/>
      <c r="ACU38" s="106"/>
      <c r="ACV38" s="106"/>
      <c r="ACW38" s="106"/>
      <c r="ACX38" s="106"/>
      <c r="ACY38" s="106"/>
      <c r="ACZ38" s="106"/>
      <c r="ADA38" s="106"/>
      <c r="ADB38" s="106"/>
      <c r="ADC38" s="106"/>
      <c r="ADD38" s="106"/>
      <c r="ADE38" s="106"/>
      <c r="ADF38" s="106"/>
      <c r="ADG38" s="106"/>
      <c r="ADH38" s="106"/>
      <c r="ADI38" s="106"/>
      <c r="ADJ38" s="106"/>
      <c r="ADK38" s="106"/>
      <c r="ADL38" s="106"/>
      <c r="ADM38" s="106"/>
      <c r="ADN38" s="106"/>
      <c r="ADO38" s="106"/>
      <c r="ADP38" s="106"/>
      <c r="ADQ38" s="106"/>
      <c r="ADR38" s="106"/>
      <c r="ADS38" s="106"/>
      <c r="ADT38" s="106"/>
      <c r="ADU38" s="106"/>
      <c r="ADV38" s="106"/>
      <c r="ADW38" s="106"/>
      <c r="ADX38" s="106"/>
      <c r="ADY38" s="106"/>
      <c r="ADZ38" s="106"/>
      <c r="AEA38" s="106"/>
      <c r="AEB38" s="106"/>
      <c r="AEC38" s="106"/>
      <c r="AED38" s="106"/>
      <c r="AEE38" s="106"/>
      <c r="AEF38" s="106"/>
      <c r="AEG38" s="106"/>
      <c r="AEH38" s="106"/>
      <c r="AEI38" s="106"/>
      <c r="AEJ38" s="106"/>
      <c r="AEK38" s="106"/>
      <c r="AEL38" s="106"/>
      <c r="AEM38" s="106"/>
      <c r="AEN38" s="106"/>
      <c r="AEO38" s="106"/>
      <c r="AEP38" s="106"/>
      <c r="AEQ38" s="106"/>
      <c r="AER38" s="106"/>
      <c r="AES38" s="106"/>
      <c r="AET38" s="106"/>
      <c r="AEU38" s="106"/>
      <c r="AEV38" s="106"/>
      <c r="AEW38" s="106"/>
      <c r="AEX38" s="106"/>
      <c r="AEY38" s="106"/>
      <c r="AEZ38" s="106"/>
      <c r="AFA38" s="106"/>
      <c r="AFB38" s="106"/>
      <c r="AFC38" s="106"/>
      <c r="AFD38" s="106"/>
      <c r="AFE38" s="106"/>
      <c r="AFF38" s="106"/>
      <c r="AFG38" s="106"/>
      <c r="AFH38" s="106"/>
      <c r="AFI38" s="106"/>
      <c r="AFJ38" s="106"/>
      <c r="AFK38" s="106"/>
      <c r="AFL38" s="106"/>
      <c r="AFM38" s="106"/>
      <c r="AFN38" s="106"/>
      <c r="AFO38" s="106"/>
      <c r="AFP38" s="106"/>
      <c r="AFQ38" s="106"/>
      <c r="AFR38" s="106"/>
      <c r="AFS38" s="106"/>
      <c r="AFT38" s="106"/>
      <c r="AFU38" s="106"/>
      <c r="AFV38" s="106"/>
      <c r="AFW38" s="106"/>
      <c r="AFX38" s="106"/>
      <c r="AFY38" s="106"/>
      <c r="AFZ38" s="106"/>
      <c r="AGA38" s="106"/>
      <c r="AGB38" s="106"/>
      <c r="AGC38" s="106"/>
      <c r="AGD38" s="106"/>
      <c r="AGE38" s="106"/>
      <c r="AGF38" s="106"/>
      <c r="AGG38" s="106"/>
      <c r="AGH38" s="106"/>
      <c r="AGI38" s="106"/>
      <c r="AGJ38" s="106"/>
      <c r="AGK38" s="106"/>
      <c r="AGL38" s="106"/>
      <c r="AGM38" s="106"/>
      <c r="AGN38" s="106"/>
      <c r="AGO38" s="106"/>
      <c r="AGP38" s="106"/>
      <c r="AGQ38" s="106"/>
      <c r="AGR38" s="106"/>
      <c r="AGS38" s="106"/>
      <c r="AGT38" s="106"/>
      <c r="AGU38" s="106"/>
      <c r="AGV38" s="106"/>
      <c r="AGW38" s="106"/>
      <c r="AGX38" s="106"/>
      <c r="AGY38" s="106"/>
      <c r="AGZ38" s="106"/>
      <c r="AHA38" s="106"/>
      <c r="AHB38" s="106"/>
      <c r="AHC38" s="106"/>
      <c r="AHD38" s="106"/>
      <c r="AHE38" s="106"/>
      <c r="AHF38" s="106"/>
      <c r="AHG38" s="106"/>
      <c r="AHH38" s="106"/>
      <c r="AHI38" s="106"/>
      <c r="AHJ38" s="106"/>
      <c r="AHK38" s="106"/>
      <c r="AHL38" s="106"/>
      <c r="AHM38" s="106"/>
      <c r="AHN38" s="106"/>
      <c r="AHO38" s="106"/>
      <c r="AHP38" s="106"/>
      <c r="AHQ38" s="106"/>
      <c r="AHR38" s="106"/>
      <c r="AHS38" s="106"/>
      <c r="AHT38" s="106"/>
      <c r="AHU38" s="106"/>
      <c r="AHV38" s="106"/>
      <c r="AHW38" s="106"/>
      <c r="AHX38" s="106"/>
      <c r="AHY38" s="106"/>
      <c r="AHZ38" s="106"/>
      <c r="AIA38" s="106"/>
      <c r="AIB38" s="106"/>
      <c r="AIC38" s="106"/>
      <c r="AID38" s="106"/>
      <c r="AIE38" s="106"/>
      <c r="AIF38" s="106"/>
      <c r="AIG38" s="106"/>
      <c r="AIH38" s="106"/>
      <c r="AII38" s="106"/>
      <c r="AIJ38" s="106"/>
      <c r="AIK38" s="106"/>
      <c r="AIL38" s="106"/>
      <c r="AIM38" s="106"/>
      <c r="AIN38" s="106"/>
      <c r="AIO38" s="106"/>
      <c r="AIP38" s="106"/>
      <c r="AIQ38" s="106"/>
      <c r="AIR38" s="106"/>
      <c r="AIS38" s="106"/>
      <c r="AIT38" s="106"/>
      <c r="AIU38" s="106"/>
      <c r="AIV38" s="106"/>
      <c r="AIW38" s="106"/>
      <c r="AIX38" s="106"/>
      <c r="AIY38" s="106"/>
      <c r="AIZ38" s="106"/>
      <c r="AJA38" s="106"/>
      <c r="AJB38" s="106"/>
      <c r="AJC38" s="106"/>
      <c r="AJD38" s="106"/>
      <c r="AJE38" s="106"/>
      <c r="AJF38" s="106"/>
      <c r="AJG38" s="106"/>
      <c r="AJH38" s="106"/>
      <c r="AJI38" s="106"/>
      <c r="AJJ38" s="106"/>
      <c r="AJK38" s="106"/>
      <c r="AJL38" s="106"/>
      <c r="AJM38" s="106"/>
      <c r="AJN38" s="106"/>
      <c r="AJO38" s="106"/>
      <c r="AJP38" s="106"/>
      <c r="AJQ38" s="106"/>
      <c r="AJR38" s="106"/>
      <c r="AJS38" s="106"/>
      <c r="AJT38" s="106"/>
      <c r="AJU38" s="106"/>
      <c r="AJV38" s="106"/>
      <c r="AJW38" s="106"/>
      <c r="AJX38" s="106"/>
      <c r="AJY38" s="106"/>
      <c r="AJZ38" s="106"/>
      <c r="AKA38" s="106"/>
      <c r="AKB38" s="106"/>
      <c r="AKC38" s="106"/>
      <c r="AKD38" s="106"/>
      <c r="AKE38" s="106"/>
      <c r="AKF38" s="106"/>
      <c r="AKG38" s="106"/>
      <c r="AKH38" s="106"/>
      <c r="AKI38" s="106"/>
      <c r="AKJ38" s="106"/>
      <c r="AKK38" s="106"/>
      <c r="AKL38" s="106"/>
      <c r="AKM38" s="106"/>
      <c r="AKN38" s="106"/>
      <c r="AKO38" s="106"/>
      <c r="AKP38" s="106"/>
      <c r="AKQ38" s="106"/>
      <c r="AKR38" s="106"/>
      <c r="AKS38" s="106"/>
      <c r="AKT38" s="106"/>
      <c r="AKU38" s="106"/>
      <c r="AKV38" s="106"/>
      <c r="AKW38" s="106"/>
      <c r="AKX38" s="106"/>
      <c r="AKY38" s="106"/>
      <c r="AKZ38" s="106"/>
      <c r="ALA38" s="106"/>
      <c r="ALB38" s="106"/>
      <c r="ALC38" s="106"/>
      <c r="ALD38" s="106"/>
      <c r="ALE38" s="106"/>
      <c r="ALF38" s="106"/>
      <c r="ALG38" s="106"/>
      <c r="ALH38" s="106"/>
      <c r="ALI38" s="106"/>
      <c r="ALJ38" s="106"/>
      <c r="ALK38" s="106"/>
      <c r="ALL38" s="106"/>
      <c r="ALM38" s="106"/>
      <c r="ALN38" s="106"/>
      <c r="ALO38" s="106"/>
      <c r="ALP38" s="106"/>
      <c r="ALQ38" s="106"/>
      <c r="ALR38" s="106"/>
      <c r="ALS38" s="106"/>
      <c r="ALT38" s="106"/>
      <c r="ALU38" s="106"/>
      <c r="ALV38" s="106"/>
      <c r="ALW38" s="106"/>
      <c r="ALX38" s="106"/>
      <c r="ALY38" s="106"/>
      <c r="ALZ38" s="106"/>
      <c r="AMA38" s="106"/>
      <c r="AMB38" s="106"/>
      <c r="AMC38" s="106"/>
      <c r="AMD38" s="106"/>
      <c r="AME38" s="106"/>
      <c r="AMF38" s="106"/>
      <c r="AMG38" s="106"/>
      <c r="AMH38" s="106"/>
      <c r="AMI38" s="106"/>
      <c r="AMJ38" s="106"/>
      <c r="AMK38" s="106"/>
      <c r="AML38" s="106"/>
      <c r="AMM38" s="106"/>
      <c r="AMN38" s="106"/>
      <c r="AMO38" s="106"/>
      <c r="AMP38" s="106"/>
      <c r="AMQ38" s="106"/>
      <c r="AMR38" s="106"/>
      <c r="AMS38" s="106"/>
      <c r="AMT38" s="106"/>
      <c r="AMU38" s="106"/>
      <c r="AMV38" s="106"/>
      <c r="AMW38" s="106"/>
      <c r="AMX38" s="106"/>
      <c r="AMY38" s="106"/>
      <c r="AMZ38" s="106"/>
      <c r="ANA38" s="106"/>
      <c r="ANB38" s="106"/>
      <c r="ANC38" s="106"/>
      <c r="AND38" s="106"/>
    </row>
    <row r="39" spans="1:1044" s="105" customFormat="1" ht="15">
      <c r="A39" s="122"/>
      <c r="B39" s="122"/>
      <c r="C39" s="49"/>
      <c r="D39" s="49"/>
      <c r="E39" s="49"/>
      <c r="F39" s="49"/>
      <c r="G39" s="49"/>
      <c r="H39" s="42"/>
      <c r="I39" s="42"/>
      <c r="J39" s="66"/>
      <c r="K39" s="31"/>
      <c r="L39" s="31"/>
      <c r="M39" s="31"/>
      <c r="N39" s="31"/>
      <c r="O39" s="31"/>
      <c r="P39" s="31"/>
      <c r="Q39" s="31"/>
      <c r="R39" s="31"/>
      <c r="S39" s="122"/>
      <c r="T39" s="37"/>
      <c r="U39" s="37"/>
      <c r="V39" s="37"/>
      <c r="W39" s="37"/>
      <c r="X39" s="35"/>
      <c r="Y39" s="34"/>
      <c r="Z39" s="34"/>
      <c r="AA39" s="31"/>
      <c r="AB39" s="122"/>
      <c r="AC39" s="119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  <c r="IW39" s="106"/>
      <c r="IX39" s="106"/>
      <c r="IY39" s="106"/>
      <c r="IZ39" s="106"/>
      <c r="JA39" s="106"/>
      <c r="JB39" s="106"/>
      <c r="JC39" s="106"/>
      <c r="JD39" s="106"/>
      <c r="JE39" s="106"/>
      <c r="JF39" s="106"/>
      <c r="JG39" s="106"/>
      <c r="JH39" s="106"/>
      <c r="JI39" s="106"/>
      <c r="JJ39" s="106"/>
      <c r="JK39" s="106"/>
      <c r="JL39" s="106"/>
      <c r="JM39" s="106"/>
      <c r="JN39" s="106"/>
      <c r="JO39" s="106"/>
      <c r="JP39" s="106"/>
      <c r="JQ39" s="106"/>
      <c r="JR39" s="106"/>
      <c r="JS39" s="106"/>
      <c r="JT39" s="106"/>
      <c r="JU39" s="106"/>
      <c r="JV39" s="106"/>
      <c r="JW39" s="106"/>
      <c r="JX39" s="106"/>
      <c r="JY39" s="106"/>
      <c r="JZ39" s="106"/>
      <c r="KA39" s="106"/>
      <c r="KB39" s="106"/>
      <c r="KC39" s="106"/>
      <c r="KD39" s="106"/>
      <c r="KE39" s="106"/>
      <c r="KF39" s="106"/>
      <c r="KG39" s="106"/>
      <c r="KH39" s="106"/>
      <c r="KI39" s="106"/>
      <c r="KJ39" s="106"/>
      <c r="KK39" s="106"/>
      <c r="KL39" s="106"/>
      <c r="KM39" s="106"/>
      <c r="KN39" s="106"/>
      <c r="KO39" s="106"/>
      <c r="KP39" s="106"/>
      <c r="KQ39" s="106"/>
      <c r="KR39" s="106"/>
      <c r="KS39" s="106"/>
      <c r="KT39" s="106"/>
      <c r="KU39" s="106"/>
      <c r="KV39" s="106"/>
      <c r="KW39" s="106"/>
      <c r="KX39" s="106"/>
      <c r="KY39" s="106"/>
      <c r="KZ39" s="106"/>
      <c r="LA39" s="106"/>
      <c r="LB39" s="106"/>
      <c r="LC39" s="106"/>
      <c r="LD39" s="106"/>
      <c r="LE39" s="106"/>
      <c r="LF39" s="106"/>
      <c r="LG39" s="106"/>
      <c r="LH39" s="106"/>
      <c r="LI39" s="106"/>
      <c r="LJ39" s="106"/>
      <c r="LK39" s="106"/>
      <c r="LL39" s="106"/>
      <c r="LM39" s="106"/>
      <c r="LN39" s="106"/>
      <c r="LO39" s="106"/>
      <c r="LP39" s="106"/>
      <c r="LQ39" s="106"/>
      <c r="LR39" s="106"/>
      <c r="LS39" s="106"/>
      <c r="LT39" s="106"/>
      <c r="LU39" s="106"/>
      <c r="LV39" s="106"/>
      <c r="LW39" s="106"/>
      <c r="LX39" s="106"/>
      <c r="LY39" s="106"/>
      <c r="LZ39" s="106"/>
      <c r="MA39" s="106"/>
      <c r="MB39" s="106"/>
      <c r="MC39" s="106"/>
      <c r="MD39" s="106"/>
      <c r="ME39" s="106"/>
      <c r="MF39" s="106"/>
      <c r="MG39" s="106"/>
      <c r="MH39" s="106"/>
      <c r="MI39" s="106"/>
      <c r="MJ39" s="106"/>
      <c r="MK39" s="106"/>
      <c r="ML39" s="106"/>
      <c r="MM39" s="106"/>
      <c r="MN39" s="106"/>
      <c r="MO39" s="106"/>
      <c r="MP39" s="106"/>
      <c r="MQ39" s="106"/>
      <c r="MR39" s="106"/>
      <c r="MS39" s="106"/>
      <c r="MT39" s="106"/>
      <c r="MU39" s="106"/>
      <c r="MV39" s="106"/>
      <c r="MW39" s="106"/>
      <c r="MX39" s="106"/>
      <c r="MY39" s="106"/>
      <c r="MZ39" s="106"/>
      <c r="NA39" s="106"/>
      <c r="NB39" s="106"/>
      <c r="NC39" s="106"/>
      <c r="ND39" s="106"/>
      <c r="NE39" s="106"/>
      <c r="NF39" s="106"/>
      <c r="NG39" s="106"/>
      <c r="NH39" s="106"/>
      <c r="NI39" s="106"/>
      <c r="NJ39" s="106"/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6"/>
      <c r="NX39" s="106"/>
      <c r="NY39" s="106"/>
      <c r="NZ39" s="106"/>
      <c r="OA39" s="106"/>
      <c r="OB39" s="106"/>
      <c r="OC39" s="106"/>
      <c r="OD39" s="106"/>
      <c r="OE39" s="106"/>
      <c r="OF39" s="106"/>
      <c r="OG39" s="106"/>
      <c r="OH39" s="106"/>
      <c r="OI39" s="106"/>
      <c r="OJ39" s="106"/>
      <c r="OK39" s="106"/>
      <c r="OL39" s="106"/>
      <c r="OM39" s="106"/>
      <c r="ON39" s="106"/>
      <c r="OO39" s="106"/>
      <c r="OP39" s="106"/>
      <c r="OQ39" s="106"/>
      <c r="OR39" s="106"/>
      <c r="OS39" s="106"/>
      <c r="OT39" s="106"/>
      <c r="OU39" s="106"/>
      <c r="OV39" s="106"/>
      <c r="OW39" s="106"/>
      <c r="OX39" s="106"/>
      <c r="OY39" s="106"/>
      <c r="OZ39" s="106"/>
      <c r="PA39" s="106"/>
      <c r="PB39" s="106"/>
      <c r="PC39" s="106"/>
      <c r="PD39" s="106"/>
      <c r="PE39" s="106"/>
      <c r="PF39" s="106"/>
      <c r="PG39" s="106"/>
      <c r="PH39" s="106"/>
      <c r="PI39" s="106"/>
      <c r="PJ39" s="106"/>
      <c r="PK39" s="106"/>
      <c r="PL39" s="106"/>
      <c r="PM39" s="106"/>
      <c r="PN39" s="106"/>
      <c r="PO39" s="106"/>
      <c r="PP39" s="106"/>
      <c r="PQ39" s="106"/>
      <c r="PR39" s="106"/>
      <c r="PS39" s="106"/>
      <c r="PT39" s="106"/>
      <c r="PU39" s="106"/>
      <c r="PV39" s="106"/>
      <c r="PW39" s="106"/>
      <c r="PX39" s="106"/>
      <c r="PY39" s="106"/>
      <c r="PZ39" s="106"/>
      <c r="QA39" s="106"/>
      <c r="QB39" s="106"/>
      <c r="QC39" s="106"/>
      <c r="QD39" s="106"/>
      <c r="QE39" s="106"/>
      <c r="QF39" s="106"/>
      <c r="QG39" s="106"/>
      <c r="QH39" s="106"/>
      <c r="QI39" s="106"/>
      <c r="QJ39" s="106"/>
      <c r="QK39" s="106"/>
      <c r="QL39" s="106"/>
      <c r="QM39" s="106"/>
      <c r="QN39" s="106"/>
      <c r="QO39" s="106"/>
      <c r="QP39" s="106"/>
      <c r="QQ39" s="106"/>
      <c r="QR39" s="106"/>
      <c r="QS39" s="106"/>
      <c r="QT39" s="106"/>
      <c r="QU39" s="106"/>
      <c r="QV39" s="106"/>
      <c r="QW39" s="106"/>
      <c r="QX39" s="106"/>
      <c r="QY39" s="106"/>
      <c r="QZ39" s="106"/>
      <c r="RA39" s="106"/>
      <c r="RB39" s="106"/>
      <c r="RC39" s="106"/>
      <c r="RD39" s="106"/>
      <c r="RE39" s="106"/>
      <c r="RF39" s="106"/>
      <c r="RG39" s="106"/>
      <c r="RH39" s="106"/>
      <c r="RI39" s="106"/>
      <c r="RJ39" s="106"/>
      <c r="RK39" s="106"/>
      <c r="RL39" s="106"/>
      <c r="RM39" s="106"/>
      <c r="RN39" s="106"/>
      <c r="RO39" s="106"/>
      <c r="RP39" s="106"/>
      <c r="RQ39" s="106"/>
      <c r="RR39" s="106"/>
      <c r="RS39" s="106"/>
      <c r="RT39" s="106"/>
      <c r="RU39" s="106"/>
      <c r="RV39" s="106"/>
      <c r="RW39" s="106"/>
      <c r="RX39" s="106"/>
      <c r="RY39" s="106"/>
      <c r="RZ39" s="106"/>
      <c r="SA39" s="106"/>
      <c r="SB39" s="106"/>
      <c r="SC39" s="106"/>
      <c r="SD39" s="106"/>
      <c r="SE39" s="106"/>
      <c r="SF39" s="106"/>
      <c r="SG39" s="106"/>
      <c r="SH39" s="106"/>
      <c r="SI39" s="106"/>
      <c r="SJ39" s="106"/>
      <c r="SK39" s="106"/>
      <c r="SL39" s="106"/>
      <c r="SM39" s="106"/>
      <c r="SN39" s="106"/>
      <c r="SO39" s="106"/>
      <c r="SP39" s="106"/>
      <c r="SQ39" s="106"/>
      <c r="SR39" s="106"/>
      <c r="SS39" s="106"/>
      <c r="ST39" s="106"/>
      <c r="SU39" s="106"/>
      <c r="SV39" s="106"/>
      <c r="SW39" s="106"/>
      <c r="SX39" s="106"/>
      <c r="SY39" s="106"/>
      <c r="SZ39" s="106"/>
      <c r="TA39" s="106"/>
      <c r="TB39" s="106"/>
      <c r="TC39" s="106"/>
      <c r="TD39" s="106"/>
      <c r="TE39" s="106"/>
      <c r="TF39" s="106"/>
      <c r="TG39" s="106"/>
      <c r="TH39" s="106"/>
      <c r="TI39" s="106"/>
      <c r="TJ39" s="106"/>
      <c r="TK39" s="106"/>
      <c r="TL39" s="106"/>
      <c r="TM39" s="106"/>
      <c r="TN39" s="106"/>
      <c r="TO39" s="106"/>
      <c r="TP39" s="106"/>
      <c r="TQ39" s="106"/>
      <c r="TR39" s="106"/>
      <c r="TS39" s="106"/>
      <c r="TT39" s="106"/>
      <c r="TU39" s="106"/>
      <c r="TV39" s="106"/>
      <c r="TW39" s="106"/>
      <c r="TX39" s="106"/>
      <c r="TY39" s="106"/>
      <c r="TZ39" s="106"/>
      <c r="UA39" s="106"/>
      <c r="UB39" s="106"/>
      <c r="UC39" s="106"/>
      <c r="UD39" s="106"/>
      <c r="UE39" s="106"/>
      <c r="UF39" s="106"/>
      <c r="UG39" s="106"/>
      <c r="UH39" s="106"/>
      <c r="UI39" s="106"/>
      <c r="UJ39" s="106"/>
      <c r="UK39" s="106"/>
      <c r="UL39" s="106"/>
      <c r="UM39" s="106"/>
      <c r="UN39" s="106"/>
      <c r="UO39" s="106"/>
      <c r="UP39" s="106"/>
      <c r="UQ39" s="106"/>
      <c r="UR39" s="106"/>
      <c r="US39" s="106"/>
      <c r="UT39" s="106"/>
      <c r="UU39" s="106"/>
      <c r="UV39" s="106"/>
      <c r="UW39" s="106"/>
      <c r="UX39" s="106"/>
      <c r="UY39" s="106"/>
      <c r="UZ39" s="106"/>
      <c r="VA39" s="106"/>
      <c r="VB39" s="106"/>
      <c r="VC39" s="106"/>
      <c r="VD39" s="106"/>
      <c r="VE39" s="106"/>
      <c r="VF39" s="106"/>
      <c r="VG39" s="106"/>
      <c r="VH39" s="106"/>
      <c r="VI39" s="106"/>
      <c r="VJ39" s="106"/>
      <c r="VK39" s="106"/>
      <c r="VL39" s="106"/>
      <c r="VM39" s="106"/>
      <c r="VN39" s="106"/>
      <c r="VO39" s="106"/>
      <c r="VP39" s="106"/>
      <c r="VQ39" s="106"/>
      <c r="VR39" s="106"/>
      <c r="VS39" s="106"/>
      <c r="VT39" s="106"/>
      <c r="VU39" s="106"/>
      <c r="VV39" s="106"/>
      <c r="VW39" s="106"/>
      <c r="VX39" s="106"/>
      <c r="VY39" s="106"/>
      <c r="VZ39" s="106"/>
      <c r="WA39" s="106"/>
      <c r="WB39" s="106"/>
      <c r="WC39" s="106"/>
      <c r="WD39" s="106"/>
      <c r="WE39" s="106"/>
      <c r="WF39" s="106"/>
      <c r="WG39" s="106"/>
      <c r="WH39" s="106"/>
      <c r="WI39" s="106"/>
      <c r="WJ39" s="106"/>
      <c r="WK39" s="106"/>
      <c r="WL39" s="106"/>
      <c r="WM39" s="106"/>
      <c r="WN39" s="106"/>
      <c r="WO39" s="106"/>
      <c r="WP39" s="106"/>
      <c r="WQ39" s="106"/>
      <c r="WR39" s="106"/>
      <c r="WS39" s="106"/>
      <c r="WT39" s="106"/>
      <c r="WU39" s="106"/>
      <c r="WV39" s="106"/>
      <c r="WW39" s="106"/>
      <c r="WX39" s="106"/>
      <c r="WY39" s="106"/>
      <c r="WZ39" s="106"/>
      <c r="XA39" s="106"/>
      <c r="XB39" s="106"/>
      <c r="XC39" s="106"/>
      <c r="XD39" s="106"/>
      <c r="XE39" s="106"/>
      <c r="XF39" s="106"/>
      <c r="XG39" s="106"/>
      <c r="XH39" s="106"/>
      <c r="XI39" s="106"/>
      <c r="XJ39" s="106"/>
      <c r="XK39" s="106"/>
      <c r="XL39" s="106"/>
      <c r="XM39" s="106"/>
      <c r="XN39" s="106"/>
      <c r="XO39" s="106"/>
      <c r="XP39" s="106"/>
      <c r="XQ39" s="106"/>
      <c r="XR39" s="106"/>
      <c r="XS39" s="106"/>
      <c r="XT39" s="106"/>
      <c r="XU39" s="106"/>
      <c r="XV39" s="106"/>
      <c r="XW39" s="106"/>
      <c r="XX39" s="106"/>
      <c r="XY39" s="106"/>
      <c r="XZ39" s="106"/>
      <c r="YA39" s="106"/>
      <c r="YB39" s="106"/>
      <c r="YC39" s="106"/>
      <c r="YD39" s="106"/>
      <c r="YE39" s="106"/>
      <c r="YF39" s="106"/>
      <c r="YG39" s="106"/>
      <c r="YH39" s="106"/>
      <c r="YI39" s="106"/>
      <c r="YJ39" s="106"/>
      <c r="YK39" s="106"/>
      <c r="YL39" s="106"/>
      <c r="YM39" s="106"/>
      <c r="YN39" s="106"/>
      <c r="YO39" s="106"/>
      <c r="YP39" s="106"/>
      <c r="YQ39" s="106"/>
      <c r="YR39" s="106"/>
      <c r="YS39" s="106"/>
      <c r="YT39" s="106"/>
      <c r="YU39" s="106"/>
      <c r="YV39" s="106"/>
      <c r="YW39" s="106"/>
      <c r="YX39" s="106"/>
      <c r="YY39" s="106"/>
      <c r="YZ39" s="106"/>
      <c r="ZA39" s="106"/>
      <c r="ZB39" s="106"/>
      <c r="ZC39" s="106"/>
      <c r="ZD39" s="106"/>
      <c r="ZE39" s="106"/>
      <c r="ZF39" s="106"/>
      <c r="ZG39" s="106"/>
      <c r="ZH39" s="106"/>
      <c r="ZI39" s="106"/>
      <c r="ZJ39" s="106"/>
      <c r="ZK39" s="106"/>
      <c r="ZL39" s="106"/>
      <c r="ZM39" s="106"/>
      <c r="ZN39" s="106"/>
      <c r="ZO39" s="106"/>
      <c r="ZP39" s="106"/>
      <c r="ZQ39" s="106"/>
      <c r="ZR39" s="106"/>
      <c r="ZS39" s="106"/>
      <c r="ZT39" s="106"/>
      <c r="ZU39" s="106"/>
      <c r="ZV39" s="106"/>
      <c r="ZW39" s="106"/>
      <c r="ZX39" s="106"/>
      <c r="ZY39" s="106"/>
      <c r="ZZ39" s="106"/>
      <c r="AAA39" s="106"/>
      <c r="AAB39" s="106"/>
      <c r="AAC39" s="106"/>
      <c r="AAD39" s="106"/>
      <c r="AAE39" s="106"/>
      <c r="AAF39" s="106"/>
      <c r="AAG39" s="106"/>
      <c r="AAH39" s="106"/>
      <c r="AAI39" s="106"/>
      <c r="AAJ39" s="106"/>
      <c r="AAK39" s="106"/>
      <c r="AAL39" s="106"/>
      <c r="AAM39" s="106"/>
      <c r="AAN39" s="106"/>
      <c r="AAO39" s="106"/>
      <c r="AAP39" s="106"/>
      <c r="AAQ39" s="106"/>
      <c r="AAR39" s="106"/>
      <c r="AAS39" s="106"/>
      <c r="AAT39" s="106"/>
      <c r="AAU39" s="106"/>
      <c r="AAV39" s="106"/>
      <c r="AAW39" s="106"/>
      <c r="AAX39" s="106"/>
      <c r="AAY39" s="106"/>
      <c r="AAZ39" s="106"/>
      <c r="ABA39" s="106"/>
      <c r="ABB39" s="106"/>
      <c r="ABC39" s="106"/>
      <c r="ABD39" s="106"/>
      <c r="ABE39" s="106"/>
      <c r="ABF39" s="106"/>
      <c r="ABG39" s="106"/>
      <c r="ABH39" s="106"/>
      <c r="ABI39" s="106"/>
      <c r="ABJ39" s="106"/>
      <c r="ABK39" s="106"/>
      <c r="ABL39" s="106"/>
      <c r="ABM39" s="106"/>
      <c r="ABN39" s="106"/>
      <c r="ABO39" s="106"/>
      <c r="ABP39" s="106"/>
      <c r="ABQ39" s="106"/>
      <c r="ABR39" s="106"/>
      <c r="ABS39" s="106"/>
      <c r="ABT39" s="106"/>
      <c r="ABU39" s="106"/>
      <c r="ABV39" s="106"/>
      <c r="ABW39" s="106"/>
      <c r="ABX39" s="106"/>
      <c r="ABY39" s="106"/>
      <c r="ABZ39" s="106"/>
      <c r="ACA39" s="106"/>
      <c r="ACB39" s="106"/>
      <c r="ACC39" s="106"/>
      <c r="ACD39" s="106"/>
      <c r="ACE39" s="106"/>
      <c r="ACF39" s="106"/>
      <c r="ACG39" s="106"/>
      <c r="ACH39" s="106"/>
      <c r="ACI39" s="106"/>
      <c r="ACJ39" s="106"/>
      <c r="ACK39" s="106"/>
      <c r="ACL39" s="106"/>
      <c r="ACM39" s="106"/>
      <c r="ACN39" s="106"/>
      <c r="ACO39" s="106"/>
      <c r="ACP39" s="106"/>
      <c r="ACQ39" s="106"/>
      <c r="ACR39" s="106"/>
      <c r="ACS39" s="106"/>
      <c r="ACT39" s="106"/>
      <c r="ACU39" s="106"/>
      <c r="ACV39" s="106"/>
      <c r="ACW39" s="106"/>
      <c r="ACX39" s="106"/>
      <c r="ACY39" s="106"/>
      <c r="ACZ39" s="106"/>
      <c r="ADA39" s="106"/>
      <c r="ADB39" s="106"/>
      <c r="ADC39" s="106"/>
      <c r="ADD39" s="106"/>
      <c r="ADE39" s="106"/>
      <c r="ADF39" s="106"/>
      <c r="ADG39" s="106"/>
      <c r="ADH39" s="106"/>
      <c r="ADI39" s="106"/>
      <c r="ADJ39" s="106"/>
      <c r="ADK39" s="106"/>
      <c r="ADL39" s="106"/>
      <c r="ADM39" s="106"/>
      <c r="ADN39" s="106"/>
      <c r="ADO39" s="106"/>
      <c r="ADP39" s="106"/>
      <c r="ADQ39" s="106"/>
      <c r="ADR39" s="106"/>
      <c r="ADS39" s="106"/>
      <c r="ADT39" s="106"/>
      <c r="ADU39" s="106"/>
      <c r="ADV39" s="106"/>
      <c r="ADW39" s="106"/>
      <c r="ADX39" s="106"/>
      <c r="ADY39" s="106"/>
      <c r="ADZ39" s="106"/>
      <c r="AEA39" s="106"/>
      <c r="AEB39" s="106"/>
      <c r="AEC39" s="106"/>
      <c r="AED39" s="106"/>
      <c r="AEE39" s="106"/>
      <c r="AEF39" s="106"/>
      <c r="AEG39" s="106"/>
      <c r="AEH39" s="106"/>
      <c r="AEI39" s="106"/>
      <c r="AEJ39" s="106"/>
      <c r="AEK39" s="106"/>
      <c r="AEL39" s="106"/>
      <c r="AEM39" s="106"/>
      <c r="AEN39" s="106"/>
      <c r="AEO39" s="106"/>
      <c r="AEP39" s="106"/>
      <c r="AEQ39" s="106"/>
      <c r="AER39" s="106"/>
      <c r="AES39" s="106"/>
      <c r="AET39" s="106"/>
      <c r="AEU39" s="106"/>
      <c r="AEV39" s="106"/>
      <c r="AEW39" s="106"/>
      <c r="AEX39" s="106"/>
      <c r="AEY39" s="106"/>
      <c r="AEZ39" s="106"/>
      <c r="AFA39" s="106"/>
      <c r="AFB39" s="106"/>
      <c r="AFC39" s="106"/>
      <c r="AFD39" s="106"/>
      <c r="AFE39" s="106"/>
      <c r="AFF39" s="106"/>
      <c r="AFG39" s="106"/>
      <c r="AFH39" s="106"/>
      <c r="AFI39" s="106"/>
      <c r="AFJ39" s="106"/>
      <c r="AFK39" s="106"/>
      <c r="AFL39" s="106"/>
      <c r="AFM39" s="106"/>
      <c r="AFN39" s="106"/>
      <c r="AFO39" s="106"/>
      <c r="AFP39" s="106"/>
      <c r="AFQ39" s="106"/>
      <c r="AFR39" s="106"/>
      <c r="AFS39" s="106"/>
      <c r="AFT39" s="106"/>
      <c r="AFU39" s="106"/>
      <c r="AFV39" s="106"/>
      <c r="AFW39" s="106"/>
      <c r="AFX39" s="106"/>
      <c r="AFY39" s="106"/>
      <c r="AFZ39" s="106"/>
      <c r="AGA39" s="106"/>
      <c r="AGB39" s="106"/>
      <c r="AGC39" s="106"/>
      <c r="AGD39" s="106"/>
      <c r="AGE39" s="106"/>
      <c r="AGF39" s="106"/>
      <c r="AGG39" s="106"/>
      <c r="AGH39" s="106"/>
      <c r="AGI39" s="106"/>
      <c r="AGJ39" s="106"/>
      <c r="AGK39" s="106"/>
      <c r="AGL39" s="106"/>
      <c r="AGM39" s="106"/>
      <c r="AGN39" s="106"/>
      <c r="AGO39" s="106"/>
      <c r="AGP39" s="106"/>
      <c r="AGQ39" s="106"/>
      <c r="AGR39" s="106"/>
      <c r="AGS39" s="106"/>
      <c r="AGT39" s="106"/>
      <c r="AGU39" s="106"/>
      <c r="AGV39" s="106"/>
      <c r="AGW39" s="106"/>
      <c r="AGX39" s="106"/>
      <c r="AGY39" s="106"/>
      <c r="AGZ39" s="106"/>
      <c r="AHA39" s="106"/>
      <c r="AHB39" s="106"/>
      <c r="AHC39" s="106"/>
      <c r="AHD39" s="106"/>
      <c r="AHE39" s="106"/>
      <c r="AHF39" s="106"/>
      <c r="AHG39" s="106"/>
      <c r="AHH39" s="106"/>
      <c r="AHI39" s="106"/>
      <c r="AHJ39" s="106"/>
      <c r="AHK39" s="106"/>
      <c r="AHL39" s="106"/>
      <c r="AHM39" s="106"/>
      <c r="AHN39" s="106"/>
      <c r="AHO39" s="106"/>
      <c r="AHP39" s="106"/>
      <c r="AHQ39" s="106"/>
      <c r="AHR39" s="106"/>
      <c r="AHS39" s="106"/>
      <c r="AHT39" s="106"/>
      <c r="AHU39" s="106"/>
      <c r="AHV39" s="106"/>
      <c r="AHW39" s="106"/>
      <c r="AHX39" s="106"/>
      <c r="AHY39" s="106"/>
      <c r="AHZ39" s="106"/>
      <c r="AIA39" s="106"/>
      <c r="AIB39" s="106"/>
      <c r="AIC39" s="106"/>
      <c r="AID39" s="106"/>
      <c r="AIE39" s="106"/>
      <c r="AIF39" s="106"/>
      <c r="AIG39" s="106"/>
      <c r="AIH39" s="106"/>
      <c r="AII39" s="106"/>
      <c r="AIJ39" s="106"/>
      <c r="AIK39" s="106"/>
      <c r="AIL39" s="106"/>
      <c r="AIM39" s="106"/>
      <c r="AIN39" s="106"/>
      <c r="AIO39" s="106"/>
      <c r="AIP39" s="106"/>
      <c r="AIQ39" s="106"/>
      <c r="AIR39" s="106"/>
      <c r="AIS39" s="106"/>
      <c r="AIT39" s="106"/>
      <c r="AIU39" s="106"/>
      <c r="AIV39" s="106"/>
      <c r="AIW39" s="106"/>
      <c r="AIX39" s="106"/>
      <c r="AIY39" s="106"/>
      <c r="AIZ39" s="106"/>
      <c r="AJA39" s="106"/>
      <c r="AJB39" s="106"/>
      <c r="AJC39" s="106"/>
      <c r="AJD39" s="106"/>
      <c r="AJE39" s="106"/>
      <c r="AJF39" s="106"/>
      <c r="AJG39" s="106"/>
      <c r="AJH39" s="106"/>
      <c r="AJI39" s="106"/>
      <c r="AJJ39" s="106"/>
      <c r="AJK39" s="106"/>
      <c r="AJL39" s="106"/>
      <c r="AJM39" s="106"/>
      <c r="AJN39" s="106"/>
      <c r="AJO39" s="106"/>
      <c r="AJP39" s="106"/>
      <c r="AJQ39" s="106"/>
      <c r="AJR39" s="106"/>
      <c r="AJS39" s="106"/>
      <c r="AJT39" s="106"/>
      <c r="AJU39" s="106"/>
      <c r="AJV39" s="106"/>
      <c r="AJW39" s="106"/>
      <c r="AJX39" s="106"/>
      <c r="AJY39" s="106"/>
      <c r="AJZ39" s="106"/>
      <c r="AKA39" s="106"/>
      <c r="AKB39" s="106"/>
      <c r="AKC39" s="106"/>
      <c r="AKD39" s="106"/>
      <c r="AKE39" s="106"/>
      <c r="AKF39" s="106"/>
      <c r="AKG39" s="106"/>
      <c r="AKH39" s="106"/>
      <c r="AKI39" s="106"/>
      <c r="AKJ39" s="106"/>
      <c r="AKK39" s="106"/>
      <c r="AKL39" s="106"/>
      <c r="AKM39" s="106"/>
      <c r="AKN39" s="106"/>
      <c r="AKO39" s="106"/>
      <c r="AKP39" s="106"/>
      <c r="AKQ39" s="106"/>
      <c r="AKR39" s="106"/>
      <c r="AKS39" s="106"/>
      <c r="AKT39" s="106"/>
      <c r="AKU39" s="106"/>
      <c r="AKV39" s="106"/>
      <c r="AKW39" s="106"/>
      <c r="AKX39" s="106"/>
      <c r="AKY39" s="106"/>
      <c r="AKZ39" s="106"/>
      <c r="ALA39" s="106"/>
      <c r="ALB39" s="106"/>
      <c r="ALC39" s="106"/>
      <c r="ALD39" s="106"/>
      <c r="ALE39" s="106"/>
      <c r="ALF39" s="106"/>
      <c r="ALG39" s="106"/>
      <c r="ALH39" s="106"/>
      <c r="ALI39" s="106"/>
      <c r="ALJ39" s="106"/>
      <c r="ALK39" s="106"/>
      <c r="ALL39" s="106"/>
      <c r="ALM39" s="106"/>
      <c r="ALN39" s="106"/>
      <c r="ALO39" s="106"/>
      <c r="ALP39" s="106"/>
      <c r="ALQ39" s="106"/>
      <c r="ALR39" s="106"/>
      <c r="ALS39" s="106"/>
      <c r="ALT39" s="106"/>
      <c r="ALU39" s="106"/>
      <c r="ALV39" s="106"/>
      <c r="ALW39" s="106"/>
      <c r="ALX39" s="106"/>
      <c r="ALY39" s="106"/>
      <c r="ALZ39" s="106"/>
      <c r="AMA39" s="106"/>
      <c r="AMB39" s="106"/>
      <c r="AMC39" s="106"/>
      <c r="AMD39" s="106"/>
      <c r="AME39" s="106"/>
      <c r="AMF39" s="106"/>
      <c r="AMG39" s="106"/>
      <c r="AMH39" s="106"/>
      <c r="AMI39" s="106"/>
      <c r="AMJ39" s="106"/>
      <c r="AMK39" s="106"/>
      <c r="AML39" s="106"/>
      <c r="AMM39" s="106"/>
      <c r="AMN39" s="106"/>
      <c r="AMO39" s="106"/>
      <c r="AMP39" s="106"/>
      <c r="AMQ39" s="106"/>
      <c r="AMR39" s="106"/>
      <c r="AMS39" s="106"/>
      <c r="AMT39" s="106"/>
      <c r="AMU39" s="106"/>
      <c r="AMV39" s="106"/>
      <c r="AMW39" s="106"/>
      <c r="AMX39" s="106"/>
      <c r="AMY39" s="106"/>
      <c r="AMZ39" s="106"/>
      <c r="ANA39" s="106"/>
      <c r="ANB39" s="106"/>
      <c r="ANC39" s="106"/>
      <c r="AND39" s="106"/>
    </row>
    <row r="40" spans="1:1044" s="105" customFormat="1" ht="15">
      <c r="A40" s="122"/>
      <c r="B40" s="122"/>
      <c r="C40" s="49"/>
      <c r="D40" s="49"/>
      <c r="E40" s="51"/>
      <c r="F40" s="46"/>
      <c r="G40" s="47"/>
      <c r="H40" s="47"/>
      <c r="I40" s="47"/>
      <c r="J40" s="66"/>
      <c r="K40" s="34"/>
      <c r="L40" s="34"/>
      <c r="M40" s="34"/>
      <c r="N40" s="31"/>
      <c r="O40" s="31"/>
      <c r="P40" s="31"/>
      <c r="Q40" s="31"/>
      <c r="R40" s="133"/>
      <c r="S40" s="133"/>
      <c r="T40" s="133"/>
      <c r="U40" s="133"/>
      <c r="V40" s="133"/>
      <c r="W40" s="34"/>
      <c r="X40" s="34"/>
      <c r="Y40" s="34"/>
      <c r="Z40" s="34"/>
      <c r="AA40" s="31"/>
      <c r="AB40" s="122"/>
      <c r="AC40" s="119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  <c r="IW40" s="106"/>
      <c r="IX40" s="106"/>
      <c r="IY40" s="106"/>
      <c r="IZ40" s="106"/>
      <c r="JA40" s="106"/>
      <c r="JB40" s="106"/>
      <c r="JC40" s="106"/>
      <c r="JD40" s="106"/>
      <c r="JE40" s="106"/>
      <c r="JF40" s="106"/>
      <c r="JG40" s="106"/>
      <c r="JH40" s="106"/>
      <c r="JI40" s="106"/>
      <c r="JJ40" s="106"/>
      <c r="JK40" s="106"/>
      <c r="JL40" s="106"/>
      <c r="JM40" s="106"/>
      <c r="JN40" s="106"/>
      <c r="JO40" s="106"/>
      <c r="JP40" s="106"/>
      <c r="JQ40" s="106"/>
      <c r="JR40" s="106"/>
      <c r="JS40" s="106"/>
      <c r="JT40" s="106"/>
      <c r="JU40" s="106"/>
      <c r="JV40" s="106"/>
      <c r="JW40" s="106"/>
      <c r="JX40" s="106"/>
      <c r="JY40" s="106"/>
      <c r="JZ40" s="106"/>
      <c r="KA40" s="106"/>
      <c r="KB40" s="106"/>
      <c r="KC40" s="106"/>
      <c r="KD40" s="106"/>
      <c r="KE40" s="106"/>
      <c r="KF40" s="106"/>
      <c r="KG40" s="106"/>
      <c r="KH40" s="106"/>
      <c r="KI40" s="106"/>
      <c r="KJ40" s="106"/>
      <c r="KK40" s="106"/>
      <c r="KL40" s="106"/>
      <c r="KM40" s="106"/>
      <c r="KN40" s="106"/>
      <c r="KO40" s="106"/>
      <c r="KP40" s="106"/>
      <c r="KQ40" s="106"/>
      <c r="KR40" s="106"/>
      <c r="KS40" s="106"/>
      <c r="KT40" s="106"/>
      <c r="KU40" s="106"/>
      <c r="KV40" s="106"/>
      <c r="KW40" s="106"/>
      <c r="KX40" s="106"/>
      <c r="KY40" s="106"/>
      <c r="KZ40" s="106"/>
      <c r="LA40" s="106"/>
      <c r="LB40" s="106"/>
      <c r="LC40" s="106"/>
      <c r="LD40" s="106"/>
      <c r="LE40" s="106"/>
      <c r="LF40" s="106"/>
      <c r="LG40" s="106"/>
      <c r="LH40" s="106"/>
      <c r="LI40" s="106"/>
      <c r="LJ40" s="106"/>
      <c r="LK40" s="106"/>
      <c r="LL40" s="106"/>
      <c r="LM40" s="106"/>
      <c r="LN40" s="106"/>
      <c r="LO40" s="106"/>
      <c r="LP40" s="106"/>
      <c r="LQ40" s="106"/>
      <c r="LR40" s="106"/>
      <c r="LS40" s="106"/>
      <c r="LT40" s="106"/>
      <c r="LU40" s="106"/>
      <c r="LV40" s="106"/>
      <c r="LW40" s="106"/>
      <c r="LX40" s="106"/>
      <c r="LY40" s="106"/>
      <c r="LZ40" s="106"/>
      <c r="MA40" s="106"/>
      <c r="MB40" s="106"/>
      <c r="MC40" s="106"/>
      <c r="MD40" s="106"/>
      <c r="ME40" s="106"/>
      <c r="MF40" s="106"/>
      <c r="MG40" s="106"/>
      <c r="MH40" s="106"/>
      <c r="MI40" s="106"/>
      <c r="MJ40" s="106"/>
      <c r="MK40" s="106"/>
      <c r="ML40" s="106"/>
      <c r="MM40" s="106"/>
      <c r="MN40" s="106"/>
      <c r="MO40" s="106"/>
      <c r="MP40" s="106"/>
      <c r="MQ40" s="106"/>
      <c r="MR40" s="106"/>
      <c r="MS40" s="106"/>
      <c r="MT40" s="106"/>
      <c r="MU40" s="106"/>
      <c r="MV40" s="106"/>
      <c r="MW40" s="106"/>
      <c r="MX40" s="106"/>
      <c r="MY40" s="106"/>
      <c r="MZ40" s="106"/>
      <c r="NA40" s="106"/>
      <c r="NB40" s="106"/>
      <c r="NC40" s="106"/>
      <c r="ND40" s="106"/>
      <c r="NE40" s="106"/>
      <c r="NF40" s="106"/>
      <c r="NG40" s="106"/>
      <c r="NH40" s="106"/>
      <c r="NI40" s="106"/>
      <c r="NJ40" s="106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6"/>
      <c r="NX40" s="106"/>
      <c r="NY40" s="106"/>
      <c r="NZ40" s="106"/>
      <c r="OA40" s="106"/>
      <c r="OB40" s="106"/>
      <c r="OC40" s="106"/>
      <c r="OD40" s="106"/>
      <c r="OE40" s="106"/>
      <c r="OF40" s="106"/>
      <c r="OG40" s="106"/>
      <c r="OH40" s="106"/>
      <c r="OI40" s="106"/>
      <c r="OJ40" s="106"/>
      <c r="OK40" s="106"/>
      <c r="OL40" s="106"/>
      <c r="OM40" s="106"/>
      <c r="ON40" s="106"/>
      <c r="OO40" s="106"/>
      <c r="OP40" s="106"/>
      <c r="OQ40" s="106"/>
      <c r="OR40" s="106"/>
      <c r="OS40" s="106"/>
      <c r="OT40" s="106"/>
      <c r="OU40" s="106"/>
      <c r="OV40" s="106"/>
      <c r="OW40" s="106"/>
      <c r="OX40" s="106"/>
      <c r="OY40" s="106"/>
      <c r="OZ40" s="106"/>
      <c r="PA40" s="106"/>
      <c r="PB40" s="106"/>
      <c r="PC40" s="106"/>
      <c r="PD40" s="106"/>
      <c r="PE40" s="106"/>
      <c r="PF40" s="106"/>
      <c r="PG40" s="106"/>
      <c r="PH40" s="106"/>
      <c r="PI40" s="106"/>
      <c r="PJ40" s="106"/>
      <c r="PK40" s="106"/>
      <c r="PL40" s="106"/>
      <c r="PM40" s="106"/>
      <c r="PN40" s="106"/>
      <c r="PO40" s="106"/>
      <c r="PP40" s="106"/>
      <c r="PQ40" s="106"/>
      <c r="PR40" s="106"/>
      <c r="PS40" s="106"/>
      <c r="PT40" s="106"/>
      <c r="PU40" s="106"/>
      <c r="PV40" s="106"/>
      <c r="PW40" s="106"/>
      <c r="PX40" s="106"/>
      <c r="PY40" s="106"/>
      <c r="PZ40" s="106"/>
      <c r="QA40" s="106"/>
      <c r="QB40" s="106"/>
      <c r="QC40" s="106"/>
      <c r="QD40" s="106"/>
      <c r="QE40" s="106"/>
      <c r="QF40" s="106"/>
      <c r="QG40" s="106"/>
      <c r="QH40" s="106"/>
      <c r="QI40" s="106"/>
      <c r="QJ40" s="106"/>
      <c r="QK40" s="106"/>
      <c r="QL40" s="106"/>
      <c r="QM40" s="106"/>
      <c r="QN40" s="106"/>
      <c r="QO40" s="106"/>
      <c r="QP40" s="106"/>
      <c r="QQ40" s="106"/>
      <c r="QR40" s="106"/>
      <c r="QS40" s="106"/>
      <c r="QT40" s="106"/>
      <c r="QU40" s="106"/>
      <c r="QV40" s="106"/>
      <c r="QW40" s="106"/>
      <c r="QX40" s="106"/>
      <c r="QY40" s="106"/>
      <c r="QZ40" s="106"/>
      <c r="RA40" s="106"/>
      <c r="RB40" s="106"/>
      <c r="RC40" s="106"/>
      <c r="RD40" s="106"/>
      <c r="RE40" s="106"/>
      <c r="RF40" s="106"/>
      <c r="RG40" s="106"/>
      <c r="RH40" s="106"/>
      <c r="RI40" s="106"/>
      <c r="RJ40" s="106"/>
      <c r="RK40" s="106"/>
      <c r="RL40" s="106"/>
      <c r="RM40" s="106"/>
      <c r="RN40" s="106"/>
      <c r="RO40" s="106"/>
      <c r="RP40" s="106"/>
      <c r="RQ40" s="106"/>
      <c r="RR40" s="106"/>
      <c r="RS40" s="106"/>
      <c r="RT40" s="106"/>
      <c r="RU40" s="106"/>
      <c r="RV40" s="106"/>
      <c r="RW40" s="106"/>
      <c r="RX40" s="106"/>
      <c r="RY40" s="106"/>
      <c r="RZ40" s="106"/>
      <c r="SA40" s="106"/>
      <c r="SB40" s="106"/>
      <c r="SC40" s="106"/>
      <c r="SD40" s="106"/>
      <c r="SE40" s="106"/>
      <c r="SF40" s="106"/>
      <c r="SG40" s="106"/>
      <c r="SH40" s="106"/>
      <c r="SI40" s="106"/>
      <c r="SJ40" s="106"/>
      <c r="SK40" s="106"/>
      <c r="SL40" s="106"/>
      <c r="SM40" s="106"/>
      <c r="SN40" s="106"/>
      <c r="SO40" s="106"/>
      <c r="SP40" s="106"/>
      <c r="SQ40" s="106"/>
      <c r="SR40" s="106"/>
      <c r="SS40" s="106"/>
      <c r="ST40" s="106"/>
      <c r="SU40" s="106"/>
      <c r="SV40" s="106"/>
      <c r="SW40" s="106"/>
      <c r="SX40" s="106"/>
      <c r="SY40" s="106"/>
      <c r="SZ40" s="106"/>
      <c r="TA40" s="106"/>
      <c r="TB40" s="106"/>
      <c r="TC40" s="106"/>
      <c r="TD40" s="106"/>
      <c r="TE40" s="106"/>
      <c r="TF40" s="106"/>
      <c r="TG40" s="106"/>
      <c r="TH40" s="106"/>
      <c r="TI40" s="106"/>
      <c r="TJ40" s="106"/>
      <c r="TK40" s="106"/>
      <c r="TL40" s="106"/>
      <c r="TM40" s="106"/>
      <c r="TN40" s="106"/>
      <c r="TO40" s="106"/>
      <c r="TP40" s="106"/>
      <c r="TQ40" s="106"/>
      <c r="TR40" s="106"/>
      <c r="TS40" s="106"/>
      <c r="TT40" s="106"/>
      <c r="TU40" s="106"/>
      <c r="TV40" s="106"/>
      <c r="TW40" s="106"/>
      <c r="TX40" s="106"/>
      <c r="TY40" s="106"/>
      <c r="TZ40" s="106"/>
      <c r="UA40" s="106"/>
      <c r="UB40" s="106"/>
      <c r="UC40" s="106"/>
      <c r="UD40" s="106"/>
      <c r="UE40" s="106"/>
      <c r="UF40" s="106"/>
      <c r="UG40" s="106"/>
      <c r="UH40" s="106"/>
      <c r="UI40" s="106"/>
      <c r="UJ40" s="106"/>
      <c r="UK40" s="106"/>
      <c r="UL40" s="106"/>
      <c r="UM40" s="106"/>
      <c r="UN40" s="106"/>
      <c r="UO40" s="106"/>
      <c r="UP40" s="106"/>
      <c r="UQ40" s="106"/>
      <c r="UR40" s="106"/>
      <c r="US40" s="106"/>
      <c r="UT40" s="106"/>
      <c r="UU40" s="106"/>
      <c r="UV40" s="106"/>
      <c r="UW40" s="106"/>
      <c r="UX40" s="106"/>
      <c r="UY40" s="106"/>
      <c r="UZ40" s="106"/>
      <c r="VA40" s="106"/>
      <c r="VB40" s="106"/>
      <c r="VC40" s="106"/>
      <c r="VD40" s="106"/>
      <c r="VE40" s="106"/>
      <c r="VF40" s="106"/>
      <c r="VG40" s="106"/>
      <c r="VH40" s="106"/>
      <c r="VI40" s="106"/>
      <c r="VJ40" s="106"/>
      <c r="VK40" s="106"/>
      <c r="VL40" s="106"/>
      <c r="VM40" s="106"/>
      <c r="VN40" s="106"/>
      <c r="VO40" s="106"/>
      <c r="VP40" s="106"/>
      <c r="VQ40" s="106"/>
      <c r="VR40" s="106"/>
      <c r="VS40" s="106"/>
      <c r="VT40" s="106"/>
      <c r="VU40" s="106"/>
      <c r="VV40" s="106"/>
      <c r="VW40" s="106"/>
      <c r="VX40" s="106"/>
      <c r="VY40" s="106"/>
      <c r="VZ40" s="106"/>
      <c r="WA40" s="106"/>
      <c r="WB40" s="106"/>
      <c r="WC40" s="106"/>
      <c r="WD40" s="106"/>
      <c r="WE40" s="106"/>
      <c r="WF40" s="106"/>
      <c r="WG40" s="106"/>
      <c r="WH40" s="106"/>
      <c r="WI40" s="106"/>
      <c r="WJ40" s="106"/>
      <c r="WK40" s="106"/>
      <c r="WL40" s="106"/>
      <c r="WM40" s="106"/>
      <c r="WN40" s="106"/>
      <c r="WO40" s="106"/>
      <c r="WP40" s="106"/>
      <c r="WQ40" s="106"/>
      <c r="WR40" s="106"/>
      <c r="WS40" s="106"/>
      <c r="WT40" s="106"/>
      <c r="WU40" s="106"/>
      <c r="WV40" s="106"/>
      <c r="WW40" s="106"/>
      <c r="WX40" s="106"/>
      <c r="WY40" s="106"/>
      <c r="WZ40" s="106"/>
      <c r="XA40" s="106"/>
      <c r="XB40" s="106"/>
      <c r="XC40" s="106"/>
      <c r="XD40" s="106"/>
      <c r="XE40" s="106"/>
      <c r="XF40" s="106"/>
      <c r="XG40" s="106"/>
      <c r="XH40" s="106"/>
      <c r="XI40" s="106"/>
      <c r="XJ40" s="106"/>
      <c r="XK40" s="106"/>
      <c r="XL40" s="106"/>
      <c r="XM40" s="106"/>
      <c r="XN40" s="106"/>
      <c r="XO40" s="106"/>
      <c r="XP40" s="106"/>
      <c r="XQ40" s="106"/>
      <c r="XR40" s="106"/>
      <c r="XS40" s="106"/>
      <c r="XT40" s="106"/>
      <c r="XU40" s="106"/>
      <c r="XV40" s="106"/>
      <c r="XW40" s="106"/>
      <c r="XX40" s="106"/>
      <c r="XY40" s="106"/>
      <c r="XZ40" s="106"/>
      <c r="YA40" s="106"/>
      <c r="YB40" s="106"/>
      <c r="YC40" s="106"/>
      <c r="YD40" s="106"/>
      <c r="YE40" s="106"/>
      <c r="YF40" s="106"/>
      <c r="YG40" s="106"/>
      <c r="YH40" s="106"/>
      <c r="YI40" s="106"/>
      <c r="YJ40" s="106"/>
      <c r="YK40" s="106"/>
      <c r="YL40" s="106"/>
      <c r="YM40" s="106"/>
      <c r="YN40" s="106"/>
      <c r="YO40" s="106"/>
      <c r="YP40" s="106"/>
      <c r="YQ40" s="106"/>
      <c r="YR40" s="106"/>
      <c r="YS40" s="106"/>
      <c r="YT40" s="106"/>
      <c r="YU40" s="106"/>
      <c r="YV40" s="106"/>
      <c r="YW40" s="106"/>
      <c r="YX40" s="106"/>
      <c r="YY40" s="106"/>
      <c r="YZ40" s="106"/>
      <c r="ZA40" s="106"/>
      <c r="ZB40" s="106"/>
      <c r="ZC40" s="106"/>
      <c r="ZD40" s="106"/>
      <c r="ZE40" s="106"/>
      <c r="ZF40" s="106"/>
      <c r="ZG40" s="106"/>
      <c r="ZH40" s="106"/>
      <c r="ZI40" s="106"/>
      <c r="ZJ40" s="106"/>
      <c r="ZK40" s="106"/>
      <c r="ZL40" s="106"/>
      <c r="ZM40" s="106"/>
      <c r="ZN40" s="106"/>
      <c r="ZO40" s="106"/>
      <c r="ZP40" s="106"/>
      <c r="ZQ40" s="106"/>
      <c r="ZR40" s="106"/>
      <c r="ZS40" s="106"/>
      <c r="ZT40" s="106"/>
      <c r="ZU40" s="106"/>
      <c r="ZV40" s="106"/>
      <c r="ZW40" s="106"/>
      <c r="ZX40" s="106"/>
      <c r="ZY40" s="106"/>
      <c r="ZZ40" s="106"/>
      <c r="AAA40" s="106"/>
      <c r="AAB40" s="106"/>
      <c r="AAC40" s="106"/>
      <c r="AAD40" s="106"/>
      <c r="AAE40" s="106"/>
      <c r="AAF40" s="106"/>
      <c r="AAG40" s="106"/>
      <c r="AAH40" s="106"/>
      <c r="AAI40" s="106"/>
      <c r="AAJ40" s="106"/>
      <c r="AAK40" s="106"/>
      <c r="AAL40" s="106"/>
      <c r="AAM40" s="106"/>
      <c r="AAN40" s="106"/>
      <c r="AAO40" s="106"/>
      <c r="AAP40" s="106"/>
      <c r="AAQ40" s="106"/>
      <c r="AAR40" s="106"/>
      <c r="AAS40" s="106"/>
      <c r="AAT40" s="106"/>
      <c r="AAU40" s="106"/>
      <c r="AAV40" s="106"/>
      <c r="AAW40" s="106"/>
      <c r="AAX40" s="106"/>
      <c r="AAY40" s="106"/>
      <c r="AAZ40" s="106"/>
      <c r="ABA40" s="106"/>
      <c r="ABB40" s="106"/>
      <c r="ABC40" s="106"/>
      <c r="ABD40" s="106"/>
      <c r="ABE40" s="106"/>
      <c r="ABF40" s="106"/>
      <c r="ABG40" s="106"/>
      <c r="ABH40" s="106"/>
      <c r="ABI40" s="106"/>
      <c r="ABJ40" s="106"/>
      <c r="ABK40" s="106"/>
      <c r="ABL40" s="106"/>
      <c r="ABM40" s="106"/>
      <c r="ABN40" s="106"/>
      <c r="ABO40" s="106"/>
      <c r="ABP40" s="106"/>
      <c r="ABQ40" s="106"/>
      <c r="ABR40" s="106"/>
      <c r="ABS40" s="106"/>
      <c r="ABT40" s="106"/>
      <c r="ABU40" s="106"/>
      <c r="ABV40" s="106"/>
      <c r="ABW40" s="106"/>
      <c r="ABX40" s="106"/>
      <c r="ABY40" s="106"/>
      <c r="ABZ40" s="106"/>
      <c r="ACA40" s="106"/>
      <c r="ACB40" s="106"/>
      <c r="ACC40" s="106"/>
      <c r="ACD40" s="106"/>
      <c r="ACE40" s="106"/>
      <c r="ACF40" s="106"/>
      <c r="ACG40" s="106"/>
      <c r="ACH40" s="106"/>
      <c r="ACI40" s="106"/>
      <c r="ACJ40" s="106"/>
      <c r="ACK40" s="106"/>
      <c r="ACL40" s="106"/>
      <c r="ACM40" s="106"/>
      <c r="ACN40" s="106"/>
      <c r="ACO40" s="106"/>
      <c r="ACP40" s="106"/>
      <c r="ACQ40" s="106"/>
      <c r="ACR40" s="106"/>
      <c r="ACS40" s="106"/>
      <c r="ACT40" s="106"/>
      <c r="ACU40" s="106"/>
      <c r="ACV40" s="106"/>
      <c r="ACW40" s="106"/>
      <c r="ACX40" s="106"/>
      <c r="ACY40" s="106"/>
      <c r="ACZ40" s="106"/>
      <c r="ADA40" s="106"/>
      <c r="ADB40" s="106"/>
      <c r="ADC40" s="106"/>
      <c r="ADD40" s="106"/>
      <c r="ADE40" s="106"/>
      <c r="ADF40" s="106"/>
      <c r="ADG40" s="106"/>
      <c r="ADH40" s="106"/>
      <c r="ADI40" s="106"/>
      <c r="ADJ40" s="106"/>
      <c r="ADK40" s="106"/>
      <c r="ADL40" s="106"/>
      <c r="ADM40" s="106"/>
      <c r="ADN40" s="106"/>
      <c r="ADO40" s="106"/>
      <c r="ADP40" s="106"/>
      <c r="ADQ40" s="106"/>
      <c r="ADR40" s="106"/>
      <c r="ADS40" s="106"/>
      <c r="ADT40" s="106"/>
      <c r="ADU40" s="106"/>
      <c r="ADV40" s="106"/>
      <c r="ADW40" s="106"/>
      <c r="ADX40" s="106"/>
      <c r="ADY40" s="106"/>
      <c r="ADZ40" s="106"/>
      <c r="AEA40" s="106"/>
      <c r="AEB40" s="106"/>
      <c r="AEC40" s="106"/>
      <c r="AED40" s="106"/>
      <c r="AEE40" s="106"/>
      <c r="AEF40" s="106"/>
      <c r="AEG40" s="106"/>
      <c r="AEH40" s="106"/>
      <c r="AEI40" s="106"/>
      <c r="AEJ40" s="106"/>
      <c r="AEK40" s="106"/>
      <c r="AEL40" s="106"/>
      <c r="AEM40" s="106"/>
      <c r="AEN40" s="106"/>
      <c r="AEO40" s="106"/>
      <c r="AEP40" s="106"/>
      <c r="AEQ40" s="106"/>
      <c r="AER40" s="106"/>
      <c r="AES40" s="106"/>
      <c r="AET40" s="106"/>
      <c r="AEU40" s="106"/>
      <c r="AEV40" s="106"/>
      <c r="AEW40" s="106"/>
      <c r="AEX40" s="106"/>
      <c r="AEY40" s="106"/>
      <c r="AEZ40" s="106"/>
      <c r="AFA40" s="106"/>
      <c r="AFB40" s="106"/>
      <c r="AFC40" s="106"/>
      <c r="AFD40" s="106"/>
      <c r="AFE40" s="106"/>
      <c r="AFF40" s="106"/>
      <c r="AFG40" s="106"/>
      <c r="AFH40" s="106"/>
      <c r="AFI40" s="106"/>
      <c r="AFJ40" s="106"/>
      <c r="AFK40" s="106"/>
      <c r="AFL40" s="106"/>
      <c r="AFM40" s="106"/>
      <c r="AFN40" s="106"/>
      <c r="AFO40" s="106"/>
      <c r="AFP40" s="106"/>
      <c r="AFQ40" s="106"/>
      <c r="AFR40" s="106"/>
      <c r="AFS40" s="106"/>
      <c r="AFT40" s="106"/>
      <c r="AFU40" s="106"/>
      <c r="AFV40" s="106"/>
      <c r="AFW40" s="106"/>
      <c r="AFX40" s="106"/>
      <c r="AFY40" s="106"/>
      <c r="AFZ40" s="106"/>
      <c r="AGA40" s="106"/>
      <c r="AGB40" s="106"/>
      <c r="AGC40" s="106"/>
      <c r="AGD40" s="106"/>
      <c r="AGE40" s="106"/>
      <c r="AGF40" s="106"/>
      <c r="AGG40" s="106"/>
      <c r="AGH40" s="106"/>
      <c r="AGI40" s="106"/>
      <c r="AGJ40" s="106"/>
      <c r="AGK40" s="106"/>
      <c r="AGL40" s="106"/>
      <c r="AGM40" s="106"/>
      <c r="AGN40" s="106"/>
      <c r="AGO40" s="106"/>
      <c r="AGP40" s="106"/>
      <c r="AGQ40" s="106"/>
      <c r="AGR40" s="106"/>
      <c r="AGS40" s="106"/>
      <c r="AGT40" s="106"/>
      <c r="AGU40" s="106"/>
      <c r="AGV40" s="106"/>
      <c r="AGW40" s="106"/>
      <c r="AGX40" s="106"/>
      <c r="AGY40" s="106"/>
      <c r="AGZ40" s="106"/>
      <c r="AHA40" s="106"/>
      <c r="AHB40" s="106"/>
      <c r="AHC40" s="106"/>
      <c r="AHD40" s="106"/>
      <c r="AHE40" s="106"/>
      <c r="AHF40" s="106"/>
      <c r="AHG40" s="106"/>
      <c r="AHH40" s="106"/>
      <c r="AHI40" s="106"/>
      <c r="AHJ40" s="106"/>
      <c r="AHK40" s="106"/>
      <c r="AHL40" s="106"/>
      <c r="AHM40" s="106"/>
      <c r="AHN40" s="106"/>
      <c r="AHO40" s="106"/>
      <c r="AHP40" s="106"/>
      <c r="AHQ40" s="106"/>
      <c r="AHR40" s="106"/>
      <c r="AHS40" s="106"/>
      <c r="AHT40" s="106"/>
      <c r="AHU40" s="106"/>
      <c r="AHV40" s="106"/>
      <c r="AHW40" s="106"/>
      <c r="AHX40" s="106"/>
      <c r="AHY40" s="106"/>
      <c r="AHZ40" s="106"/>
      <c r="AIA40" s="106"/>
      <c r="AIB40" s="106"/>
      <c r="AIC40" s="106"/>
      <c r="AID40" s="106"/>
      <c r="AIE40" s="106"/>
      <c r="AIF40" s="106"/>
      <c r="AIG40" s="106"/>
      <c r="AIH40" s="106"/>
      <c r="AII40" s="106"/>
      <c r="AIJ40" s="106"/>
      <c r="AIK40" s="106"/>
      <c r="AIL40" s="106"/>
      <c r="AIM40" s="106"/>
      <c r="AIN40" s="106"/>
      <c r="AIO40" s="106"/>
      <c r="AIP40" s="106"/>
      <c r="AIQ40" s="106"/>
      <c r="AIR40" s="106"/>
      <c r="AIS40" s="106"/>
      <c r="AIT40" s="106"/>
      <c r="AIU40" s="106"/>
      <c r="AIV40" s="106"/>
      <c r="AIW40" s="106"/>
      <c r="AIX40" s="106"/>
      <c r="AIY40" s="106"/>
      <c r="AIZ40" s="106"/>
      <c r="AJA40" s="106"/>
      <c r="AJB40" s="106"/>
      <c r="AJC40" s="106"/>
      <c r="AJD40" s="106"/>
      <c r="AJE40" s="106"/>
      <c r="AJF40" s="106"/>
      <c r="AJG40" s="106"/>
      <c r="AJH40" s="106"/>
      <c r="AJI40" s="106"/>
      <c r="AJJ40" s="106"/>
      <c r="AJK40" s="106"/>
      <c r="AJL40" s="106"/>
      <c r="AJM40" s="106"/>
      <c r="AJN40" s="106"/>
      <c r="AJO40" s="106"/>
      <c r="AJP40" s="106"/>
      <c r="AJQ40" s="106"/>
      <c r="AJR40" s="106"/>
      <c r="AJS40" s="106"/>
      <c r="AJT40" s="106"/>
      <c r="AJU40" s="106"/>
      <c r="AJV40" s="106"/>
      <c r="AJW40" s="106"/>
      <c r="AJX40" s="106"/>
      <c r="AJY40" s="106"/>
      <c r="AJZ40" s="106"/>
      <c r="AKA40" s="106"/>
      <c r="AKB40" s="106"/>
      <c r="AKC40" s="106"/>
      <c r="AKD40" s="106"/>
      <c r="AKE40" s="106"/>
      <c r="AKF40" s="106"/>
      <c r="AKG40" s="106"/>
      <c r="AKH40" s="106"/>
      <c r="AKI40" s="106"/>
      <c r="AKJ40" s="106"/>
      <c r="AKK40" s="106"/>
      <c r="AKL40" s="106"/>
      <c r="AKM40" s="106"/>
      <c r="AKN40" s="106"/>
      <c r="AKO40" s="106"/>
      <c r="AKP40" s="106"/>
      <c r="AKQ40" s="106"/>
      <c r="AKR40" s="106"/>
      <c r="AKS40" s="106"/>
      <c r="AKT40" s="106"/>
      <c r="AKU40" s="106"/>
      <c r="AKV40" s="106"/>
      <c r="AKW40" s="106"/>
      <c r="AKX40" s="106"/>
      <c r="AKY40" s="106"/>
      <c r="AKZ40" s="106"/>
      <c r="ALA40" s="106"/>
      <c r="ALB40" s="106"/>
      <c r="ALC40" s="106"/>
      <c r="ALD40" s="106"/>
      <c r="ALE40" s="106"/>
      <c r="ALF40" s="106"/>
      <c r="ALG40" s="106"/>
      <c r="ALH40" s="106"/>
      <c r="ALI40" s="106"/>
      <c r="ALJ40" s="106"/>
      <c r="ALK40" s="106"/>
      <c r="ALL40" s="106"/>
      <c r="ALM40" s="106"/>
      <c r="ALN40" s="106"/>
      <c r="ALO40" s="106"/>
      <c r="ALP40" s="106"/>
      <c r="ALQ40" s="106"/>
      <c r="ALR40" s="106"/>
      <c r="ALS40" s="106"/>
      <c r="ALT40" s="106"/>
      <c r="ALU40" s="106"/>
      <c r="ALV40" s="106"/>
      <c r="ALW40" s="106"/>
      <c r="ALX40" s="106"/>
      <c r="ALY40" s="106"/>
      <c r="ALZ40" s="106"/>
      <c r="AMA40" s="106"/>
      <c r="AMB40" s="106"/>
      <c r="AMC40" s="106"/>
      <c r="AMD40" s="106"/>
      <c r="AME40" s="106"/>
      <c r="AMF40" s="106"/>
      <c r="AMG40" s="106"/>
      <c r="AMH40" s="106"/>
      <c r="AMI40" s="106"/>
      <c r="AMJ40" s="106"/>
      <c r="AMK40" s="106"/>
      <c r="AML40" s="106"/>
      <c r="AMM40" s="106"/>
      <c r="AMN40" s="106"/>
      <c r="AMO40" s="106"/>
      <c r="AMP40" s="106"/>
      <c r="AMQ40" s="106"/>
      <c r="AMR40" s="106"/>
      <c r="AMS40" s="106"/>
      <c r="AMT40" s="106"/>
      <c r="AMU40" s="106"/>
      <c r="AMV40" s="106"/>
      <c r="AMW40" s="106"/>
      <c r="AMX40" s="106"/>
      <c r="AMY40" s="106"/>
      <c r="AMZ40" s="106"/>
      <c r="ANA40" s="106"/>
      <c r="ANB40" s="106"/>
      <c r="ANC40" s="106"/>
      <c r="AND40" s="106"/>
    </row>
    <row r="41" spans="1:1044" s="105" customFormat="1" ht="15">
      <c r="A41" s="122"/>
      <c r="B41" s="122"/>
      <c r="C41" s="49"/>
      <c r="D41" s="49"/>
      <c r="E41" s="51"/>
      <c r="F41" s="48"/>
      <c r="G41" s="48"/>
      <c r="H41" s="48"/>
      <c r="I41" s="48"/>
      <c r="J41" s="66"/>
      <c r="K41" s="37"/>
      <c r="L41" s="37"/>
      <c r="M41" s="37"/>
      <c r="N41" s="37"/>
      <c r="O41" s="37"/>
      <c r="P41" s="37"/>
      <c r="Q41" s="37"/>
      <c r="R41" s="133"/>
      <c r="S41" s="133"/>
      <c r="T41" s="133"/>
      <c r="U41" s="133"/>
      <c r="V41" s="133"/>
      <c r="W41" s="35"/>
      <c r="X41" s="35"/>
      <c r="Y41" s="35"/>
      <c r="Z41" s="35"/>
      <c r="AA41" s="31"/>
      <c r="AB41" s="122"/>
      <c r="AC41" s="119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  <c r="IW41" s="106"/>
      <c r="IX41" s="106"/>
      <c r="IY41" s="106"/>
      <c r="IZ41" s="106"/>
      <c r="JA41" s="106"/>
      <c r="JB41" s="106"/>
      <c r="JC41" s="106"/>
      <c r="JD41" s="106"/>
      <c r="JE41" s="106"/>
      <c r="JF41" s="106"/>
      <c r="JG41" s="106"/>
      <c r="JH41" s="106"/>
      <c r="JI41" s="106"/>
      <c r="JJ41" s="106"/>
      <c r="JK41" s="106"/>
      <c r="JL41" s="106"/>
      <c r="JM41" s="106"/>
      <c r="JN41" s="106"/>
      <c r="JO41" s="106"/>
      <c r="JP41" s="106"/>
      <c r="JQ41" s="106"/>
      <c r="JR41" s="106"/>
      <c r="JS41" s="106"/>
      <c r="JT41" s="106"/>
      <c r="JU41" s="106"/>
      <c r="JV41" s="106"/>
      <c r="JW41" s="106"/>
      <c r="JX41" s="106"/>
      <c r="JY41" s="106"/>
      <c r="JZ41" s="106"/>
      <c r="KA41" s="106"/>
      <c r="KB41" s="106"/>
      <c r="KC41" s="106"/>
      <c r="KD41" s="106"/>
      <c r="KE41" s="106"/>
      <c r="KF41" s="106"/>
      <c r="KG41" s="106"/>
      <c r="KH41" s="106"/>
      <c r="KI41" s="106"/>
      <c r="KJ41" s="106"/>
      <c r="KK41" s="106"/>
      <c r="KL41" s="106"/>
      <c r="KM41" s="106"/>
      <c r="KN41" s="106"/>
      <c r="KO41" s="106"/>
      <c r="KP41" s="106"/>
      <c r="KQ41" s="106"/>
      <c r="KR41" s="106"/>
      <c r="KS41" s="106"/>
      <c r="KT41" s="106"/>
      <c r="KU41" s="106"/>
      <c r="KV41" s="106"/>
      <c r="KW41" s="106"/>
      <c r="KX41" s="106"/>
      <c r="KY41" s="106"/>
      <c r="KZ41" s="106"/>
      <c r="LA41" s="106"/>
      <c r="LB41" s="106"/>
      <c r="LC41" s="106"/>
      <c r="LD41" s="106"/>
      <c r="LE41" s="106"/>
      <c r="LF41" s="106"/>
      <c r="LG41" s="106"/>
      <c r="LH41" s="106"/>
      <c r="LI41" s="106"/>
      <c r="LJ41" s="106"/>
      <c r="LK41" s="106"/>
      <c r="LL41" s="106"/>
      <c r="LM41" s="106"/>
      <c r="LN41" s="106"/>
      <c r="LO41" s="106"/>
      <c r="LP41" s="106"/>
      <c r="LQ41" s="106"/>
      <c r="LR41" s="106"/>
      <c r="LS41" s="106"/>
      <c r="LT41" s="106"/>
      <c r="LU41" s="106"/>
      <c r="LV41" s="106"/>
      <c r="LW41" s="106"/>
      <c r="LX41" s="106"/>
      <c r="LY41" s="106"/>
      <c r="LZ41" s="106"/>
      <c r="MA41" s="106"/>
      <c r="MB41" s="106"/>
      <c r="MC41" s="106"/>
      <c r="MD41" s="106"/>
      <c r="ME41" s="106"/>
      <c r="MF41" s="106"/>
      <c r="MG41" s="106"/>
      <c r="MH41" s="106"/>
      <c r="MI41" s="106"/>
      <c r="MJ41" s="106"/>
      <c r="MK41" s="106"/>
      <c r="ML41" s="106"/>
      <c r="MM41" s="106"/>
      <c r="MN41" s="106"/>
      <c r="MO41" s="106"/>
      <c r="MP41" s="106"/>
      <c r="MQ41" s="106"/>
      <c r="MR41" s="106"/>
      <c r="MS41" s="106"/>
      <c r="MT41" s="106"/>
      <c r="MU41" s="106"/>
      <c r="MV41" s="106"/>
      <c r="MW41" s="106"/>
      <c r="MX41" s="106"/>
      <c r="MY41" s="106"/>
      <c r="MZ41" s="106"/>
      <c r="NA41" s="106"/>
      <c r="NB41" s="106"/>
      <c r="NC41" s="106"/>
      <c r="ND41" s="106"/>
      <c r="NE41" s="106"/>
      <c r="NF41" s="106"/>
      <c r="NG41" s="106"/>
      <c r="NH41" s="106"/>
      <c r="NI41" s="106"/>
      <c r="NJ41" s="106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6"/>
      <c r="NX41" s="106"/>
      <c r="NY41" s="106"/>
      <c r="NZ41" s="106"/>
      <c r="OA41" s="106"/>
      <c r="OB41" s="106"/>
      <c r="OC41" s="106"/>
      <c r="OD41" s="106"/>
      <c r="OE41" s="106"/>
      <c r="OF41" s="106"/>
      <c r="OG41" s="106"/>
      <c r="OH41" s="106"/>
      <c r="OI41" s="106"/>
      <c r="OJ41" s="106"/>
      <c r="OK41" s="106"/>
      <c r="OL41" s="106"/>
      <c r="OM41" s="106"/>
      <c r="ON41" s="106"/>
      <c r="OO41" s="106"/>
      <c r="OP41" s="106"/>
      <c r="OQ41" s="106"/>
      <c r="OR41" s="106"/>
      <c r="OS41" s="106"/>
      <c r="OT41" s="106"/>
      <c r="OU41" s="106"/>
      <c r="OV41" s="106"/>
      <c r="OW41" s="106"/>
      <c r="OX41" s="106"/>
      <c r="OY41" s="106"/>
      <c r="OZ41" s="106"/>
      <c r="PA41" s="106"/>
      <c r="PB41" s="106"/>
      <c r="PC41" s="106"/>
      <c r="PD41" s="106"/>
      <c r="PE41" s="106"/>
      <c r="PF41" s="106"/>
      <c r="PG41" s="106"/>
      <c r="PH41" s="106"/>
      <c r="PI41" s="106"/>
      <c r="PJ41" s="106"/>
      <c r="PK41" s="106"/>
      <c r="PL41" s="106"/>
      <c r="PM41" s="106"/>
      <c r="PN41" s="106"/>
      <c r="PO41" s="106"/>
      <c r="PP41" s="106"/>
      <c r="PQ41" s="106"/>
      <c r="PR41" s="106"/>
      <c r="PS41" s="106"/>
      <c r="PT41" s="106"/>
      <c r="PU41" s="106"/>
      <c r="PV41" s="106"/>
      <c r="PW41" s="106"/>
      <c r="PX41" s="106"/>
      <c r="PY41" s="106"/>
      <c r="PZ41" s="106"/>
      <c r="QA41" s="106"/>
      <c r="QB41" s="106"/>
      <c r="QC41" s="106"/>
      <c r="QD41" s="106"/>
      <c r="QE41" s="106"/>
      <c r="QF41" s="106"/>
      <c r="QG41" s="106"/>
      <c r="QH41" s="106"/>
      <c r="QI41" s="106"/>
      <c r="QJ41" s="106"/>
      <c r="QK41" s="106"/>
      <c r="QL41" s="106"/>
      <c r="QM41" s="106"/>
      <c r="QN41" s="106"/>
      <c r="QO41" s="106"/>
      <c r="QP41" s="106"/>
      <c r="QQ41" s="106"/>
      <c r="QR41" s="106"/>
      <c r="QS41" s="106"/>
      <c r="QT41" s="106"/>
      <c r="QU41" s="106"/>
      <c r="QV41" s="106"/>
      <c r="QW41" s="106"/>
      <c r="QX41" s="106"/>
      <c r="QY41" s="106"/>
      <c r="QZ41" s="106"/>
      <c r="RA41" s="106"/>
      <c r="RB41" s="106"/>
      <c r="RC41" s="106"/>
      <c r="RD41" s="106"/>
      <c r="RE41" s="106"/>
      <c r="RF41" s="106"/>
      <c r="RG41" s="106"/>
      <c r="RH41" s="106"/>
      <c r="RI41" s="106"/>
      <c r="RJ41" s="106"/>
      <c r="RK41" s="106"/>
      <c r="RL41" s="106"/>
      <c r="RM41" s="106"/>
      <c r="RN41" s="106"/>
      <c r="RO41" s="106"/>
      <c r="RP41" s="106"/>
      <c r="RQ41" s="106"/>
      <c r="RR41" s="106"/>
      <c r="RS41" s="106"/>
      <c r="RT41" s="106"/>
      <c r="RU41" s="106"/>
      <c r="RV41" s="106"/>
      <c r="RW41" s="106"/>
      <c r="RX41" s="106"/>
      <c r="RY41" s="106"/>
      <c r="RZ41" s="106"/>
      <c r="SA41" s="106"/>
      <c r="SB41" s="106"/>
      <c r="SC41" s="106"/>
      <c r="SD41" s="106"/>
      <c r="SE41" s="106"/>
      <c r="SF41" s="106"/>
      <c r="SG41" s="106"/>
      <c r="SH41" s="106"/>
      <c r="SI41" s="106"/>
      <c r="SJ41" s="106"/>
      <c r="SK41" s="106"/>
      <c r="SL41" s="106"/>
      <c r="SM41" s="106"/>
      <c r="SN41" s="106"/>
      <c r="SO41" s="106"/>
      <c r="SP41" s="106"/>
      <c r="SQ41" s="106"/>
      <c r="SR41" s="106"/>
      <c r="SS41" s="106"/>
      <c r="ST41" s="106"/>
      <c r="SU41" s="106"/>
      <c r="SV41" s="106"/>
      <c r="SW41" s="106"/>
      <c r="SX41" s="106"/>
      <c r="SY41" s="106"/>
      <c r="SZ41" s="106"/>
      <c r="TA41" s="106"/>
      <c r="TB41" s="106"/>
      <c r="TC41" s="106"/>
      <c r="TD41" s="106"/>
      <c r="TE41" s="106"/>
      <c r="TF41" s="106"/>
      <c r="TG41" s="106"/>
      <c r="TH41" s="106"/>
      <c r="TI41" s="106"/>
      <c r="TJ41" s="106"/>
      <c r="TK41" s="106"/>
      <c r="TL41" s="106"/>
      <c r="TM41" s="106"/>
      <c r="TN41" s="106"/>
      <c r="TO41" s="106"/>
      <c r="TP41" s="106"/>
      <c r="TQ41" s="106"/>
      <c r="TR41" s="106"/>
      <c r="TS41" s="106"/>
      <c r="TT41" s="106"/>
      <c r="TU41" s="106"/>
      <c r="TV41" s="106"/>
      <c r="TW41" s="106"/>
      <c r="TX41" s="106"/>
      <c r="TY41" s="106"/>
      <c r="TZ41" s="106"/>
      <c r="UA41" s="106"/>
      <c r="UB41" s="106"/>
      <c r="UC41" s="106"/>
      <c r="UD41" s="106"/>
      <c r="UE41" s="106"/>
      <c r="UF41" s="106"/>
      <c r="UG41" s="106"/>
      <c r="UH41" s="106"/>
      <c r="UI41" s="106"/>
      <c r="UJ41" s="106"/>
      <c r="UK41" s="106"/>
      <c r="UL41" s="106"/>
      <c r="UM41" s="106"/>
      <c r="UN41" s="106"/>
      <c r="UO41" s="106"/>
      <c r="UP41" s="106"/>
      <c r="UQ41" s="106"/>
      <c r="UR41" s="106"/>
      <c r="US41" s="106"/>
      <c r="UT41" s="106"/>
      <c r="UU41" s="106"/>
      <c r="UV41" s="106"/>
      <c r="UW41" s="106"/>
      <c r="UX41" s="106"/>
      <c r="UY41" s="106"/>
      <c r="UZ41" s="106"/>
      <c r="VA41" s="106"/>
      <c r="VB41" s="106"/>
      <c r="VC41" s="106"/>
      <c r="VD41" s="106"/>
      <c r="VE41" s="106"/>
      <c r="VF41" s="106"/>
      <c r="VG41" s="106"/>
      <c r="VH41" s="106"/>
      <c r="VI41" s="106"/>
      <c r="VJ41" s="106"/>
      <c r="VK41" s="106"/>
      <c r="VL41" s="106"/>
      <c r="VM41" s="106"/>
      <c r="VN41" s="106"/>
      <c r="VO41" s="106"/>
      <c r="VP41" s="106"/>
      <c r="VQ41" s="106"/>
      <c r="VR41" s="106"/>
      <c r="VS41" s="106"/>
      <c r="VT41" s="106"/>
      <c r="VU41" s="106"/>
      <c r="VV41" s="106"/>
      <c r="VW41" s="106"/>
      <c r="VX41" s="106"/>
      <c r="VY41" s="106"/>
      <c r="VZ41" s="106"/>
      <c r="WA41" s="106"/>
      <c r="WB41" s="106"/>
      <c r="WC41" s="106"/>
      <c r="WD41" s="106"/>
      <c r="WE41" s="106"/>
      <c r="WF41" s="106"/>
      <c r="WG41" s="106"/>
      <c r="WH41" s="106"/>
      <c r="WI41" s="106"/>
      <c r="WJ41" s="106"/>
      <c r="WK41" s="106"/>
      <c r="WL41" s="106"/>
      <c r="WM41" s="106"/>
      <c r="WN41" s="106"/>
      <c r="WO41" s="106"/>
      <c r="WP41" s="106"/>
      <c r="WQ41" s="106"/>
      <c r="WR41" s="106"/>
      <c r="WS41" s="106"/>
      <c r="WT41" s="106"/>
      <c r="WU41" s="106"/>
      <c r="WV41" s="106"/>
      <c r="WW41" s="106"/>
      <c r="WX41" s="106"/>
      <c r="WY41" s="106"/>
      <c r="WZ41" s="106"/>
      <c r="XA41" s="106"/>
      <c r="XB41" s="106"/>
      <c r="XC41" s="106"/>
      <c r="XD41" s="106"/>
      <c r="XE41" s="106"/>
      <c r="XF41" s="106"/>
      <c r="XG41" s="106"/>
      <c r="XH41" s="106"/>
      <c r="XI41" s="106"/>
      <c r="XJ41" s="106"/>
      <c r="XK41" s="106"/>
      <c r="XL41" s="106"/>
      <c r="XM41" s="106"/>
      <c r="XN41" s="106"/>
      <c r="XO41" s="106"/>
      <c r="XP41" s="106"/>
      <c r="XQ41" s="106"/>
      <c r="XR41" s="106"/>
      <c r="XS41" s="106"/>
      <c r="XT41" s="106"/>
      <c r="XU41" s="106"/>
      <c r="XV41" s="106"/>
      <c r="XW41" s="106"/>
      <c r="XX41" s="106"/>
      <c r="XY41" s="106"/>
      <c r="XZ41" s="106"/>
      <c r="YA41" s="106"/>
      <c r="YB41" s="106"/>
      <c r="YC41" s="106"/>
      <c r="YD41" s="106"/>
      <c r="YE41" s="106"/>
      <c r="YF41" s="106"/>
      <c r="YG41" s="106"/>
      <c r="YH41" s="106"/>
      <c r="YI41" s="106"/>
      <c r="YJ41" s="106"/>
      <c r="YK41" s="106"/>
      <c r="YL41" s="106"/>
      <c r="YM41" s="106"/>
      <c r="YN41" s="106"/>
      <c r="YO41" s="106"/>
      <c r="YP41" s="106"/>
      <c r="YQ41" s="106"/>
      <c r="YR41" s="106"/>
      <c r="YS41" s="106"/>
      <c r="YT41" s="106"/>
      <c r="YU41" s="106"/>
      <c r="YV41" s="106"/>
      <c r="YW41" s="106"/>
      <c r="YX41" s="106"/>
      <c r="YY41" s="106"/>
      <c r="YZ41" s="106"/>
      <c r="ZA41" s="106"/>
      <c r="ZB41" s="106"/>
      <c r="ZC41" s="106"/>
      <c r="ZD41" s="106"/>
      <c r="ZE41" s="106"/>
      <c r="ZF41" s="106"/>
      <c r="ZG41" s="106"/>
      <c r="ZH41" s="106"/>
      <c r="ZI41" s="106"/>
      <c r="ZJ41" s="106"/>
      <c r="ZK41" s="106"/>
      <c r="ZL41" s="106"/>
      <c r="ZM41" s="106"/>
      <c r="ZN41" s="106"/>
      <c r="ZO41" s="106"/>
      <c r="ZP41" s="106"/>
      <c r="ZQ41" s="106"/>
      <c r="ZR41" s="106"/>
      <c r="ZS41" s="106"/>
      <c r="ZT41" s="106"/>
      <c r="ZU41" s="106"/>
      <c r="ZV41" s="106"/>
      <c r="ZW41" s="106"/>
      <c r="ZX41" s="106"/>
      <c r="ZY41" s="106"/>
      <c r="ZZ41" s="106"/>
      <c r="AAA41" s="106"/>
      <c r="AAB41" s="106"/>
      <c r="AAC41" s="106"/>
      <c r="AAD41" s="106"/>
      <c r="AAE41" s="106"/>
      <c r="AAF41" s="106"/>
      <c r="AAG41" s="106"/>
      <c r="AAH41" s="106"/>
      <c r="AAI41" s="106"/>
      <c r="AAJ41" s="106"/>
      <c r="AAK41" s="106"/>
      <c r="AAL41" s="106"/>
      <c r="AAM41" s="106"/>
      <c r="AAN41" s="106"/>
      <c r="AAO41" s="106"/>
      <c r="AAP41" s="106"/>
      <c r="AAQ41" s="106"/>
      <c r="AAR41" s="106"/>
      <c r="AAS41" s="106"/>
      <c r="AAT41" s="106"/>
      <c r="AAU41" s="106"/>
      <c r="AAV41" s="106"/>
      <c r="AAW41" s="106"/>
      <c r="AAX41" s="106"/>
      <c r="AAY41" s="106"/>
      <c r="AAZ41" s="106"/>
      <c r="ABA41" s="106"/>
      <c r="ABB41" s="106"/>
      <c r="ABC41" s="106"/>
      <c r="ABD41" s="106"/>
      <c r="ABE41" s="106"/>
      <c r="ABF41" s="106"/>
      <c r="ABG41" s="106"/>
      <c r="ABH41" s="106"/>
      <c r="ABI41" s="106"/>
      <c r="ABJ41" s="106"/>
      <c r="ABK41" s="106"/>
      <c r="ABL41" s="106"/>
      <c r="ABM41" s="106"/>
      <c r="ABN41" s="106"/>
      <c r="ABO41" s="106"/>
      <c r="ABP41" s="106"/>
      <c r="ABQ41" s="106"/>
      <c r="ABR41" s="106"/>
      <c r="ABS41" s="106"/>
      <c r="ABT41" s="106"/>
      <c r="ABU41" s="106"/>
      <c r="ABV41" s="106"/>
      <c r="ABW41" s="106"/>
      <c r="ABX41" s="106"/>
      <c r="ABY41" s="106"/>
      <c r="ABZ41" s="106"/>
      <c r="ACA41" s="106"/>
      <c r="ACB41" s="106"/>
      <c r="ACC41" s="106"/>
      <c r="ACD41" s="106"/>
      <c r="ACE41" s="106"/>
      <c r="ACF41" s="106"/>
      <c r="ACG41" s="106"/>
      <c r="ACH41" s="106"/>
      <c r="ACI41" s="106"/>
      <c r="ACJ41" s="106"/>
      <c r="ACK41" s="106"/>
      <c r="ACL41" s="106"/>
      <c r="ACM41" s="106"/>
      <c r="ACN41" s="106"/>
      <c r="ACO41" s="106"/>
      <c r="ACP41" s="106"/>
      <c r="ACQ41" s="106"/>
      <c r="ACR41" s="106"/>
      <c r="ACS41" s="106"/>
      <c r="ACT41" s="106"/>
      <c r="ACU41" s="106"/>
      <c r="ACV41" s="106"/>
      <c r="ACW41" s="106"/>
      <c r="ACX41" s="106"/>
      <c r="ACY41" s="106"/>
      <c r="ACZ41" s="106"/>
      <c r="ADA41" s="106"/>
      <c r="ADB41" s="106"/>
      <c r="ADC41" s="106"/>
      <c r="ADD41" s="106"/>
      <c r="ADE41" s="106"/>
      <c r="ADF41" s="106"/>
      <c r="ADG41" s="106"/>
      <c r="ADH41" s="106"/>
      <c r="ADI41" s="106"/>
      <c r="ADJ41" s="106"/>
      <c r="ADK41" s="106"/>
      <c r="ADL41" s="106"/>
      <c r="ADM41" s="106"/>
      <c r="ADN41" s="106"/>
      <c r="ADO41" s="106"/>
      <c r="ADP41" s="106"/>
      <c r="ADQ41" s="106"/>
      <c r="ADR41" s="106"/>
      <c r="ADS41" s="106"/>
      <c r="ADT41" s="106"/>
      <c r="ADU41" s="106"/>
      <c r="ADV41" s="106"/>
      <c r="ADW41" s="106"/>
      <c r="ADX41" s="106"/>
      <c r="ADY41" s="106"/>
      <c r="ADZ41" s="106"/>
      <c r="AEA41" s="106"/>
      <c r="AEB41" s="106"/>
      <c r="AEC41" s="106"/>
      <c r="AED41" s="106"/>
      <c r="AEE41" s="106"/>
      <c r="AEF41" s="106"/>
      <c r="AEG41" s="106"/>
      <c r="AEH41" s="106"/>
      <c r="AEI41" s="106"/>
      <c r="AEJ41" s="106"/>
      <c r="AEK41" s="106"/>
      <c r="AEL41" s="106"/>
      <c r="AEM41" s="106"/>
      <c r="AEN41" s="106"/>
      <c r="AEO41" s="106"/>
      <c r="AEP41" s="106"/>
      <c r="AEQ41" s="106"/>
      <c r="AER41" s="106"/>
      <c r="AES41" s="106"/>
      <c r="AET41" s="106"/>
      <c r="AEU41" s="106"/>
      <c r="AEV41" s="106"/>
      <c r="AEW41" s="106"/>
      <c r="AEX41" s="106"/>
      <c r="AEY41" s="106"/>
      <c r="AEZ41" s="106"/>
      <c r="AFA41" s="106"/>
      <c r="AFB41" s="106"/>
      <c r="AFC41" s="106"/>
      <c r="AFD41" s="106"/>
      <c r="AFE41" s="106"/>
      <c r="AFF41" s="106"/>
      <c r="AFG41" s="106"/>
      <c r="AFH41" s="106"/>
      <c r="AFI41" s="106"/>
      <c r="AFJ41" s="106"/>
      <c r="AFK41" s="106"/>
      <c r="AFL41" s="106"/>
      <c r="AFM41" s="106"/>
      <c r="AFN41" s="106"/>
      <c r="AFO41" s="106"/>
      <c r="AFP41" s="106"/>
      <c r="AFQ41" s="106"/>
      <c r="AFR41" s="106"/>
      <c r="AFS41" s="106"/>
      <c r="AFT41" s="106"/>
      <c r="AFU41" s="106"/>
      <c r="AFV41" s="106"/>
      <c r="AFW41" s="106"/>
      <c r="AFX41" s="106"/>
      <c r="AFY41" s="106"/>
      <c r="AFZ41" s="106"/>
      <c r="AGA41" s="106"/>
      <c r="AGB41" s="106"/>
      <c r="AGC41" s="106"/>
      <c r="AGD41" s="106"/>
      <c r="AGE41" s="106"/>
      <c r="AGF41" s="106"/>
      <c r="AGG41" s="106"/>
      <c r="AGH41" s="106"/>
      <c r="AGI41" s="106"/>
      <c r="AGJ41" s="106"/>
      <c r="AGK41" s="106"/>
      <c r="AGL41" s="106"/>
      <c r="AGM41" s="106"/>
      <c r="AGN41" s="106"/>
      <c r="AGO41" s="106"/>
      <c r="AGP41" s="106"/>
      <c r="AGQ41" s="106"/>
      <c r="AGR41" s="106"/>
      <c r="AGS41" s="106"/>
      <c r="AGT41" s="106"/>
      <c r="AGU41" s="106"/>
      <c r="AGV41" s="106"/>
      <c r="AGW41" s="106"/>
      <c r="AGX41" s="106"/>
      <c r="AGY41" s="106"/>
      <c r="AGZ41" s="106"/>
      <c r="AHA41" s="106"/>
      <c r="AHB41" s="106"/>
      <c r="AHC41" s="106"/>
      <c r="AHD41" s="106"/>
      <c r="AHE41" s="106"/>
      <c r="AHF41" s="106"/>
      <c r="AHG41" s="106"/>
      <c r="AHH41" s="106"/>
      <c r="AHI41" s="106"/>
      <c r="AHJ41" s="106"/>
      <c r="AHK41" s="106"/>
      <c r="AHL41" s="106"/>
      <c r="AHM41" s="106"/>
      <c r="AHN41" s="106"/>
      <c r="AHO41" s="106"/>
      <c r="AHP41" s="106"/>
      <c r="AHQ41" s="106"/>
      <c r="AHR41" s="106"/>
      <c r="AHS41" s="106"/>
      <c r="AHT41" s="106"/>
      <c r="AHU41" s="106"/>
      <c r="AHV41" s="106"/>
      <c r="AHW41" s="106"/>
      <c r="AHX41" s="106"/>
      <c r="AHY41" s="106"/>
      <c r="AHZ41" s="106"/>
      <c r="AIA41" s="106"/>
      <c r="AIB41" s="106"/>
      <c r="AIC41" s="106"/>
      <c r="AID41" s="106"/>
      <c r="AIE41" s="106"/>
      <c r="AIF41" s="106"/>
      <c r="AIG41" s="106"/>
      <c r="AIH41" s="106"/>
      <c r="AII41" s="106"/>
      <c r="AIJ41" s="106"/>
      <c r="AIK41" s="106"/>
      <c r="AIL41" s="106"/>
      <c r="AIM41" s="106"/>
      <c r="AIN41" s="106"/>
      <c r="AIO41" s="106"/>
      <c r="AIP41" s="106"/>
      <c r="AIQ41" s="106"/>
      <c r="AIR41" s="106"/>
      <c r="AIS41" s="106"/>
      <c r="AIT41" s="106"/>
      <c r="AIU41" s="106"/>
      <c r="AIV41" s="106"/>
      <c r="AIW41" s="106"/>
      <c r="AIX41" s="106"/>
      <c r="AIY41" s="106"/>
      <c r="AIZ41" s="106"/>
      <c r="AJA41" s="106"/>
      <c r="AJB41" s="106"/>
      <c r="AJC41" s="106"/>
      <c r="AJD41" s="106"/>
      <c r="AJE41" s="106"/>
      <c r="AJF41" s="106"/>
      <c r="AJG41" s="106"/>
      <c r="AJH41" s="106"/>
      <c r="AJI41" s="106"/>
      <c r="AJJ41" s="106"/>
      <c r="AJK41" s="106"/>
      <c r="AJL41" s="106"/>
      <c r="AJM41" s="106"/>
      <c r="AJN41" s="106"/>
      <c r="AJO41" s="106"/>
      <c r="AJP41" s="106"/>
      <c r="AJQ41" s="106"/>
      <c r="AJR41" s="106"/>
      <c r="AJS41" s="106"/>
      <c r="AJT41" s="106"/>
      <c r="AJU41" s="106"/>
      <c r="AJV41" s="106"/>
      <c r="AJW41" s="106"/>
      <c r="AJX41" s="106"/>
      <c r="AJY41" s="106"/>
      <c r="AJZ41" s="106"/>
      <c r="AKA41" s="106"/>
      <c r="AKB41" s="106"/>
      <c r="AKC41" s="106"/>
      <c r="AKD41" s="106"/>
      <c r="AKE41" s="106"/>
      <c r="AKF41" s="106"/>
      <c r="AKG41" s="106"/>
      <c r="AKH41" s="106"/>
      <c r="AKI41" s="106"/>
      <c r="AKJ41" s="106"/>
      <c r="AKK41" s="106"/>
      <c r="AKL41" s="106"/>
      <c r="AKM41" s="106"/>
      <c r="AKN41" s="106"/>
      <c r="AKO41" s="106"/>
      <c r="AKP41" s="106"/>
      <c r="AKQ41" s="106"/>
      <c r="AKR41" s="106"/>
      <c r="AKS41" s="106"/>
      <c r="AKT41" s="106"/>
      <c r="AKU41" s="106"/>
      <c r="AKV41" s="106"/>
      <c r="AKW41" s="106"/>
      <c r="AKX41" s="106"/>
      <c r="AKY41" s="106"/>
      <c r="AKZ41" s="106"/>
      <c r="ALA41" s="106"/>
      <c r="ALB41" s="106"/>
      <c r="ALC41" s="106"/>
      <c r="ALD41" s="106"/>
      <c r="ALE41" s="106"/>
      <c r="ALF41" s="106"/>
      <c r="ALG41" s="106"/>
      <c r="ALH41" s="106"/>
      <c r="ALI41" s="106"/>
      <c r="ALJ41" s="106"/>
      <c r="ALK41" s="106"/>
      <c r="ALL41" s="106"/>
      <c r="ALM41" s="106"/>
      <c r="ALN41" s="106"/>
      <c r="ALO41" s="106"/>
      <c r="ALP41" s="106"/>
      <c r="ALQ41" s="106"/>
      <c r="ALR41" s="106"/>
      <c r="ALS41" s="106"/>
      <c r="ALT41" s="106"/>
      <c r="ALU41" s="106"/>
      <c r="ALV41" s="106"/>
      <c r="ALW41" s="106"/>
      <c r="ALX41" s="106"/>
      <c r="ALY41" s="106"/>
      <c r="ALZ41" s="106"/>
      <c r="AMA41" s="106"/>
      <c r="AMB41" s="106"/>
      <c r="AMC41" s="106"/>
      <c r="AMD41" s="106"/>
      <c r="AME41" s="106"/>
      <c r="AMF41" s="106"/>
      <c r="AMG41" s="106"/>
      <c r="AMH41" s="106"/>
      <c r="AMI41" s="106"/>
      <c r="AMJ41" s="106"/>
      <c r="AMK41" s="106"/>
      <c r="AML41" s="106"/>
      <c r="AMM41" s="106"/>
      <c r="AMN41" s="106"/>
      <c r="AMO41" s="106"/>
      <c r="AMP41" s="106"/>
      <c r="AMQ41" s="106"/>
      <c r="AMR41" s="106"/>
      <c r="AMS41" s="106"/>
      <c r="AMT41" s="106"/>
      <c r="AMU41" s="106"/>
      <c r="AMV41" s="106"/>
      <c r="AMW41" s="106"/>
      <c r="AMX41" s="106"/>
      <c r="AMY41" s="106"/>
      <c r="AMZ41" s="106"/>
      <c r="ANA41" s="106"/>
      <c r="ANB41" s="106"/>
      <c r="ANC41" s="106"/>
      <c r="AND41" s="106"/>
    </row>
    <row r="42" spans="1:1044" s="105" customFormat="1" ht="15" customHeight="1">
      <c r="A42" s="122"/>
      <c r="B42" s="122"/>
      <c r="C42" s="49"/>
      <c r="D42" s="49"/>
      <c r="E42" s="49"/>
      <c r="F42" s="48"/>
      <c r="G42" s="48"/>
      <c r="H42" s="48"/>
      <c r="I42" s="48"/>
      <c r="J42" s="66"/>
      <c r="K42" s="37"/>
      <c r="L42" s="37"/>
      <c r="M42" s="37"/>
      <c r="N42" s="37"/>
      <c r="O42" s="37"/>
      <c r="P42" s="37"/>
      <c r="Q42" s="37"/>
      <c r="R42" s="133"/>
      <c r="S42" s="133"/>
      <c r="T42" s="133"/>
      <c r="U42" s="133"/>
      <c r="V42" s="133"/>
      <c r="W42" s="36"/>
      <c r="X42" s="36"/>
      <c r="Y42" s="36"/>
      <c r="Z42" s="36"/>
      <c r="AA42" s="31"/>
      <c r="AB42" s="122"/>
      <c r="AC42" s="119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  <c r="IW42" s="106"/>
      <c r="IX42" s="106"/>
      <c r="IY42" s="106"/>
      <c r="IZ42" s="106"/>
      <c r="JA42" s="106"/>
      <c r="JB42" s="106"/>
      <c r="JC42" s="106"/>
      <c r="JD42" s="106"/>
      <c r="JE42" s="106"/>
      <c r="JF42" s="106"/>
      <c r="JG42" s="106"/>
      <c r="JH42" s="106"/>
      <c r="JI42" s="106"/>
      <c r="JJ42" s="106"/>
      <c r="JK42" s="106"/>
      <c r="JL42" s="106"/>
      <c r="JM42" s="106"/>
      <c r="JN42" s="106"/>
      <c r="JO42" s="106"/>
      <c r="JP42" s="106"/>
      <c r="JQ42" s="106"/>
      <c r="JR42" s="106"/>
      <c r="JS42" s="106"/>
      <c r="JT42" s="106"/>
      <c r="JU42" s="106"/>
      <c r="JV42" s="106"/>
      <c r="JW42" s="106"/>
      <c r="JX42" s="106"/>
      <c r="JY42" s="106"/>
      <c r="JZ42" s="106"/>
      <c r="KA42" s="106"/>
      <c r="KB42" s="106"/>
      <c r="KC42" s="106"/>
      <c r="KD42" s="106"/>
      <c r="KE42" s="106"/>
      <c r="KF42" s="106"/>
      <c r="KG42" s="106"/>
      <c r="KH42" s="106"/>
      <c r="KI42" s="106"/>
      <c r="KJ42" s="106"/>
      <c r="KK42" s="106"/>
      <c r="KL42" s="106"/>
      <c r="KM42" s="106"/>
      <c r="KN42" s="106"/>
      <c r="KO42" s="106"/>
      <c r="KP42" s="106"/>
      <c r="KQ42" s="106"/>
      <c r="KR42" s="106"/>
      <c r="KS42" s="106"/>
      <c r="KT42" s="106"/>
      <c r="KU42" s="106"/>
      <c r="KV42" s="106"/>
      <c r="KW42" s="106"/>
      <c r="KX42" s="106"/>
      <c r="KY42" s="106"/>
      <c r="KZ42" s="106"/>
      <c r="LA42" s="106"/>
      <c r="LB42" s="106"/>
      <c r="LC42" s="106"/>
      <c r="LD42" s="106"/>
      <c r="LE42" s="106"/>
      <c r="LF42" s="106"/>
      <c r="LG42" s="106"/>
      <c r="LH42" s="106"/>
      <c r="LI42" s="106"/>
      <c r="LJ42" s="106"/>
      <c r="LK42" s="106"/>
      <c r="LL42" s="106"/>
      <c r="LM42" s="106"/>
      <c r="LN42" s="106"/>
      <c r="LO42" s="106"/>
      <c r="LP42" s="106"/>
      <c r="LQ42" s="106"/>
      <c r="LR42" s="106"/>
      <c r="LS42" s="106"/>
      <c r="LT42" s="106"/>
      <c r="LU42" s="106"/>
      <c r="LV42" s="106"/>
      <c r="LW42" s="106"/>
      <c r="LX42" s="106"/>
      <c r="LY42" s="106"/>
      <c r="LZ42" s="106"/>
      <c r="MA42" s="106"/>
      <c r="MB42" s="106"/>
      <c r="MC42" s="106"/>
      <c r="MD42" s="106"/>
      <c r="ME42" s="106"/>
      <c r="MF42" s="106"/>
      <c r="MG42" s="106"/>
      <c r="MH42" s="106"/>
      <c r="MI42" s="106"/>
      <c r="MJ42" s="106"/>
      <c r="MK42" s="106"/>
      <c r="ML42" s="106"/>
      <c r="MM42" s="106"/>
      <c r="MN42" s="106"/>
      <c r="MO42" s="106"/>
      <c r="MP42" s="106"/>
      <c r="MQ42" s="106"/>
      <c r="MR42" s="106"/>
      <c r="MS42" s="106"/>
      <c r="MT42" s="106"/>
      <c r="MU42" s="106"/>
      <c r="MV42" s="106"/>
      <c r="MW42" s="106"/>
      <c r="MX42" s="106"/>
      <c r="MY42" s="106"/>
      <c r="MZ42" s="106"/>
      <c r="NA42" s="106"/>
      <c r="NB42" s="106"/>
      <c r="NC42" s="106"/>
      <c r="ND42" s="106"/>
      <c r="NE42" s="106"/>
      <c r="NF42" s="106"/>
      <c r="NG42" s="106"/>
      <c r="NH42" s="106"/>
      <c r="NI42" s="106"/>
      <c r="NJ42" s="106"/>
      <c r="NK42" s="106"/>
      <c r="NL42" s="106"/>
      <c r="NM42" s="106"/>
      <c r="NN42" s="106"/>
      <c r="NO42" s="106"/>
      <c r="NP42" s="106"/>
      <c r="NQ42" s="106"/>
      <c r="NR42" s="106"/>
      <c r="NS42" s="106"/>
      <c r="NT42" s="106"/>
      <c r="NU42" s="106"/>
      <c r="NV42" s="106"/>
      <c r="NW42" s="106"/>
      <c r="NX42" s="106"/>
      <c r="NY42" s="106"/>
      <c r="NZ42" s="106"/>
      <c r="OA42" s="106"/>
      <c r="OB42" s="106"/>
      <c r="OC42" s="106"/>
      <c r="OD42" s="106"/>
      <c r="OE42" s="106"/>
      <c r="OF42" s="106"/>
      <c r="OG42" s="106"/>
      <c r="OH42" s="106"/>
      <c r="OI42" s="106"/>
      <c r="OJ42" s="106"/>
      <c r="OK42" s="106"/>
      <c r="OL42" s="106"/>
      <c r="OM42" s="106"/>
      <c r="ON42" s="106"/>
      <c r="OO42" s="106"/>
      <c r="OP42" s="106"/>
      <c r="OQ42" s="106"/>
      <c r="OR42" s="106"/>
      <c r="OS42" s="106"/>
      <c r="OT42" s="106"/>
      <c r="OU42" s="106"/>
      <c r="OV42" s="106"/>
      <c r="OW42" s="106"/>
      <c r="OX42" s="106"/>
      <c r="OY42" s="106"/>
      <c r="OZ42" s="106"/>
      <c r="PA42" s="106"/>
      <c r="PB42" s="106"/>
      <c r="PC42" s="106"/>
      <c r="PD42" s="106"/>
      <c r="PE42" s="106"/>
      <c r="PF42" s="106"/>
      <c r="PG42" s="106"/>
      <c r="PH42" s="106"/>
      <c r="PI42" s="106"/>
      <c r="PJ42" s="106"/>
      <c r="PK42" s="106"/>
      <c r="PL42" s="106"/>
      <c r="PM42" s="106"/>
      <c r="PN42" s="106"/>
      <c r="PO42" s="106"/>
      <c r="PP42" s="106"/>
      <c r="PQ42" s="106"/>
      <c r="PR42" s="106"/>
      <c r="PS42" s="106"/>
      <c r="PT42" s="106"/>
      <c r="PU42" s="106"/>
      <c r="PV42" s="106"/>
      <c r="PW42" s="106"/>
      <c r="PX42" s="106"/>
      <c r="PY42" s="106"/>
      <c r="PZ42" s="106"/>
      <c r="QA42" s="106"/>
      <c r="QB42" s="106"/>
      <c r="QC42" s="106"/>
      <c r="QD42" s="106"/>
      <c r="QE42" s="106"/>
      <c r="QF42" s="106"/>
      <c r="QG42" s="106"/>
      <c r="QH42" s="106"/>
      <c r="QI42" s="106"/>
      <c r="QJ42" s="106"/>
      <c r="QK42" s="106"/>
      <c r="QL42" s="106"/>
      <c r="QM42" s="106"/>
      <c r="QN42" s="106"/>
      <c r="QO42" s="106"/>
      <c r="QP42" s="106"/>
      <c r="QQ42" s="106"/>
      <c r="QR42" s="106"/>
      <c r="QS42" s="106"/>
      <c r="QT42" s="106"/>
      <c r="QU42" s="106"/>
      <c r="QV42" s="106"/>
      <c r="QW42" s="106"/>
      <c r="QX42" s="106"/>
      <c r="QY42" s="106"/>
      <c r="QZ42" s="106"/>
      <c r="RA42" s="106"/>
      <c r="RB42" s="106"/>
      <c r="RC42" s="106"/>
      <c r="RD42" s="106"/>
      <c r="RE42" s="106"/>
      <c r="RF42" s="106"/>
      <c r="RG42" s="106"/>
      <c r="RH42" s="106"/>
      <c r="RI42" s="106"/>
      <c r="RJ42" s="106"/>
      <c r="RK42" s="106"/>
      <c r="RL42" s="106"/>
      <c r="RM42" s="106"/>
      <c r="RN42" s="106"/>
      <c r="RO42" s="106"/>
      <c r="RP42" s="106"/>
      <c r="RQ42" s="106"/>
      <c r="RR42" s="106"/>
      <c r="RS42" s="106"/>
      <c r="RT42" s="106"/>
      <c r="RU42" s="106"/>
      <c r="RV42" s="106"/>
      <c r="RW42" s="106"/>
      <c r="RX42" s="106"/>
      <c r="RY42" s="106"/>
      <c r="RZ42" s="106"/>
      <c r="SA42" s="106"/>
      <c r="SB42" s="106"/>
      <c r="SC42" s="106"/>
      <c r="SD42" s="106"/>
      <c r="SE42" s="106"/>
      <c r="SF42" s="106"/>
      <c r="SG42" s="106"/>
      <c r="SH42" s="106"/>
      <c r="SI42" s="106"/>
      <c r="SJ42" s="106"/>
      <c r="SK42" s="106"/>
      <c r="SL42" s="106"/>
      <c r="SM42" s="106"/>
      <c r="SN42" s="106"/>
      <c r="SO42" s="106"/>
      <c r="SP42" s="106"/>
      <c r="SQ42" s="106"/>
      <c r="SR42" s="106"/>
      <c r="SS42" s="106"/>
      <c r="ST42" s="106"/>
      <c r="SU42" s="106"/>
      <c r="SV42" s="106"/>
      <c r="SW42" s="106"/>
      <c r="SX42" s="106"/>
      <c r="SY42" s="106"/>
      <c r="SZ42" s="106"/>
      <c r="TA42" s="106"/>
      <c r="TB42" s="106"/>
      <c r="TC42" s="106"/>
      <c r="TD42" s="106"/>
      <c r="TE42" s="106"/>
      <c r="TF42" s="106"/>
      <c r="TG42" s="106"/>
      <c r="TH42" s="106"/>
      <c r="TI42" s="106"/>
      <c r="TJ42" s="106"/>
      <c r="TK42" s="106"/>
      <c r="TL42" s="106"/>
      <c r="TM42" s="106"/>
      <c r="TN42" s="106"/>
      <c r="TO42" s="106"/>
      <c r="TP42" s="106"/>
      <c r="TQ42" s="106"/>
      <c r="TR42" s="106"/>
      <c r="TS42" s="106"/>
      <c r="TT42" s="106"/>
      <c r="TU42" s="106"/>
      <c r="TV42" s="106"/>
      <c r="TW42" s="106"/>
      <c r="TX42" s="106"/>
      <c r="TY42" s="106"/>
      <c r="TZ42" s="106"/>
      <c r="UA42" s="106"/>
      <c r="UB42" s="106"/>
      <c r="UC42" s="106"/>
      <c r="UD42" s="106"/>
      <c r="UE42" s="106"/>
      <c r="UF42" s="106"/>
      <c r="UG42" s="106"/>
      <c r="UH42" s="106"/>
      <c r="UI42" s="106"/>
      <c r="UJ42" s="106"/>
      <c r="UK42" s="106"/>
      <c r="UL42" s="106"/>
      <c r="UM42" s="106"/>
      <c r="UN42" s="106"/>
      <c r="UO42" s="106"/>
      <c r="UP42" s="106"/>
      <c r="UQ42" s="106"/>
      <c r="UR42" s="106"/>
      <c r="US42" s="106"/>
      <c r="UT42" s="106"/>
      <c r="UU42" s="106"/>
      <c r="UV42" s="106"/>
      <c r="UW42" s="106"/>
      <c r="UX42" s="106"/>
      <c r="UY42" s="106"/>
      <c r="UZ42" s="106"/>
      <c r="VA42" s="106"/>
      <c r="VB42" s="106"/>
      <c r="VC42" s="106"/>
      <c r="VD42" s="106"/>
      <c r="VE42" s="106"/>
      <c r="VF42" s="106"/>
      <c r="VG42" s="106"/>
      <c r="VH42" s="106"/>
      <c r="VI42" s="106"/>
      <c r="VJ42" s="106"/>
      <c r="VK42" s="106"/>
      <c r="VL42" s="106"/>
      <c r="VM42" s="106"/>
      <c r="VN42" s="106"/>
      <c r="VO42" s="106"/>
      <c r="VP42" s="106"/>
      <c r="VQ42" s="106"/>
      <c r="VR42" s="106"/>
      <c r="VS42" s="106"/>
      <c r="VT42" s="106"/>
      <c r="VU42" s="106"/>
      <c r="VV42" s="106"/>
      <c r="VW42" s="106"/>
      <c r="VX42" s="106"/>
      <c r="VY42" s="106"/>
      <c r="VZ42" s="106"/>
      <c r="WA42" s="106"/>
      <c r="WB42" s="106"/>
      <c r="WC42" s="106"/>
      <c r="WD42" s="106"/>
      <c r="WE42" s="106"/>
      <c r="WF42" s="106"/>
      <c r="WG42" s="106"/>
      <c r="WH42" s="106"/>
      <c r="WI42" s="106"/>
      <c r="WJ42" s="106"/>
      <c r="WK42" s="106"/>
      <c r="WL42" s="106"/>
      <c r="WM42" s="106"/>
      <c r="WN42" s="106"/>
      <c r="WO42" s="106"/>
      <c r="WP42" s="106"/>
      <c r="WQ42" s="106"/>
      <c r="WR42" s="106"/>
      <c r="WS42" s="106"/>
      <c r="WT42" s="106"/>
      <c r="WU42" s="106"/>
      <c r="WV42" s="106"/>
      <c r="WW42" s="106"/>
      <c r="WX42" s="106"/>
      <c r="WY42" s="106"/>
      <c r="WZ42" s="106"/>
      <c r="XA42" s="106"/>
      <c r="XB42" s="106"/>
      <c r="XC42" s="106"/>
      <c r="XD42" s="106"/>
      <c r="XE42" s="106"/>
      <c r="XF42" s="106"/>
      <c r="XG42" s="106"/>
      <c r="XH42" s="106"/>
      <c r="XI42" s="106"/>
      <c r="XJ42" s="106"/>
      <c r="XK42" s="106"/>
      <c r="XL42" s="106"/>
      <c r="XM42" s="106"/>
      <c r="XN42" s="106"/>
      <c r="XO42" s="106"/>
      <c r="XP42" s="106"/>
      <c r="XQ42" s="106"/>
      <c r="XR42" s="106"/>
      <c r="XS42" s="106"/>
      <c r="XT42" s="106"/>
      <c r="XU42" s="106"/>
      <c r="XV42" s="106"/>
      <c r="XW42" s="106"/>
      <c r="XX42" s="106"/>
      <c r="XY42" s="106"/>
      <c r="XZ42" s="106"/>
      <c r="YA42" s="106"/>
      <c r="YB42" s="106"/>
      <c r="YC42" s="106"/>
      <c r="YD42" s="106"/>
      <c r="YE42" s="106"/>
      <c r="YF42" s="106"/>
      <c r="YG42" s="106"/>
      <c r="YH42" s="106"/>
      <c r="YI42" s="106"/>
      <c r="YJ42" s="106"/>
      <c r="YK42" s="106"/>
      <c r="YL42" s="106"/>
      <c r="YM42" s="106"/>
      <c r="YN42" s="106"/>
      <c r="YO42" s="106"/>
      <c r="YP42" s="106"/>
      <c r="YQ42" s="106"/>
      <c r="YR42" s="106"/>
      <c r="YS42" s="106"/>
      <c r="YT42" s="106"/>
      <c r="YU42" s="106"/>
      <c r="YV42" s="106"/>
      <c r="YW42" s="106"/>
      <c r="YX42" s="106"/>
      <c r="YY42" s="106"/>
      <c r="YZ42" s="106"/>
      <c r="ZA42" s="106"/>
      <c r="ZB42" s="106"/>
      <c r="ZC42" s="106"/>
      <c r="ZD42" s="106"/>
      <c r="ZE42" s="106"/>
      <c r="ZF42" s="106"/>
      <c r="ZG42" s="106"/>
      <c r="ZH42" s="106"/>
      <c r="ZI42" s="106"/>
      <c r="ZJ42" s="106"/>
      <c r="ZK42" s="106"/>
      <c r="ZL42" s="106"/>
      <c r="ZM42" s="106"/>
      <c r="ZN42" s="106"/>
      <c r="ZO42" s="106"/>
      <c r="ZP42" s="106"/>
      <c r="ZQ42" s="106"/>
      <c r="ZR42" s="106"/>
      <c r="ZS42" s="106"/>
      <c r="ZT42" s="106"/>
      <c r="ZU42" s="106"/>
      <c r="ZV42" s="106"/>
      <c r="ZW42" s="106"/>
      <c r="ZX42" s="106"/>
      <c r="ZY42" s="106"/>
      <c r="ZZ42" s="106"/>
      <c r="AAA42" s="106"/>
      <c r="AAB42" s="106"/>
      <c r="AAC42" s="106"/>
      <c r="AAD42" s="106"/>
      <c r="AAE42" s="106"/>
      <c r="AAF42" s="106"/>
      <c r="AAG42" s="106"/>
      <c r="AAH42" s="106"/>
      <c r="AAI42" s="106"/>
      <c r="AAJ42" s="106"/>
      <c r="AAK42" s="106"/>
      <c r="AAL42" s="106"/>
      <c r="AAM42" s="106"/>
      <c r="AAN42" s="106"/>
      <c r="AAO42" s="106"/>
      <c r="AAP42" s="106"/>
      <c r="AAQ42" s="106"/>
      <c r="AAR42" s="106"/>
      <c r="AAS42" s="106"/>
      <c r="AAT42" s="106"/>
      <c r="AAU42" s="106"/>
      <c r="AAV42" s="106"/>
      <c r="AAW42" s="106"/>
      <c r="AAX42" s="106"/>
      <c r="AAY42" s="106"/>
      <c r="AAZ42" s="106"/>
      <c r="ABA42" s="106"/>
      <c r="ABB42" s="106"/>
      <c r="ABC42" s="106"/>
      <c r="ABD42" s="106"/>
      <c r="ABE42" s="106"/>
      <c r="ABF42" s="106"/>
      <c r="ABG42" s="106"/>
      <c r="ABH42" s="106"/>
      <c r="ABI42" s="106"/>
      <c r="ABJ42" s="106"/>
      <c r="ABK42" s="106"/>
      <c r="ABL42" s="106"/>
      <c r="ABM42" s="106"/>
      <c r="ABN42" s="106"/>
      <c r="ABO42" s="106"/>
      <c r="ABP42" s="106"/>
      <c r="ABQ42" s="106"/>
      <c r="ABR42" s="106"/>
      <c r="ABS42" s="106"/>
      <c r="ABT42" s="106"/>
      <c r="ABU42" s="106"/>
      <c r="ABV42" s="106"/>
      <c r="ABW42" s="106"/>
      <c r="ABX42" s="106"/>
      <c r="ABY42" s="106"/>
      <c r="ABZ42" s="106"/>
      <c r="ACA42" s="106"/>
      <c r="ACB42" s="106"/>
      <c r="ACC42" s="106"/>
      <c r="ACD42" s="106"/>
      <c r="ACE42" s="106"/>
      <c r="ACF42" s="106"/>
      <c r="ACG42" s="106"/>
      <c r="ACH42" s="106"/>
      <c r="ACI42" s="106"/>
      <c r="ACJ42" s="106"/>
      <c r="ACK42" s="106"/>
      <c r="ACL42" s="106"/>
      <c r="ACM42" s="106"/>
      <c r="ACN42" s="106"/>
      <c r="ACO42" s="106"/>
      <c r="ACP42" s="106"/>
      <c r="ACQ42" s="106"/>
      <c r="ACR42" s="106"/>
      <c r="ACS42" s="106"/>
      <c r="ACT42" s="106"/>
      <c r="ACU42" s="106"/>
      <c r="ACV42" s="106"/>
      <c r="ACW42" s="106"/>
      <c r="ACX42" s="106"/>
      <c r="ACY42" s="106"/>
      <c r="ACZ42" s="106"/>
      <c r="ADA42" s="106"/>
      <c r="ADB42" s="106"/>
      <c r="ADC42" s="106"/>
      <c r="ADD42" s="106"/>
      <c r="ADE42" s="106"/>
      <c r="ADF42" s="106"/>
      <c r="ADG42" s="106"/>
      <c r="ADH42" s="106"/>
      <c r="ADI42" s="106"/>
      <c r="ADJ42" s="106"/>
      <c r="ADK42" s="106"/>
      <c r="ADL42" s="106"/>
      <c r="ADM42" s="106"/>
      <c r="ADN42" s="106"/>
      <c r="ADO42" s="106"/>
      <c r="ADP42" s="106"/>
      <c r="ADQ42" s="106"/>
      <c r="ADR42" s="106"/>
      <c r="ADS42" s="106"/>
      <c r="ADT42" s="106"/>
      <c r="ADU42" s="106"/>
      <c r="ADV42" s="106"/>
      <c r="ADW42" s="106"/>
      <c r="ADX42" s="106"/>
      <c r="ADY42" s="106"/>
      <c r="ADZ42" s="106"/>
      <c r="AEA42" s="106"/>
      <c r="AEB42" s="106"/>
      <c r="AEC42" s="106"/>
      <c r="AED42" s="106"/>
      <c r="AEE42" s="106"/>
      <c r="AEF42" s="106"/>
      <c r="AEG42" s="106"/>
      <c r="AEH42" s="106"/>
      <c r="AEI42" s="106"/>
      <c r="AEJ42" s="106"/>
      <c r="AEK42" s="106"/>
      <c r="AEL42" s="106"/>
      <c r="AEM42" s="106"/>
      <c r="AEN42" s="106"/>
      <c r="AEO42" s="106"/>
      <c r="AEP42" s="106"/>
      <c r="AEQ42" s="106"/>
      <c r="AER42" s="106"/>
      <c r="AES42" s="106"/>
      <c r="AET42" s="106"/>
      <c r="AEU42" s="106"/>
      <c r="AEV42" s="106"/>
      <c r="AEW42" s="106"/>
      <c r="AEX42" s="106"/>
      <c r="AEY42" s="106"/>
      <c r="AEZ42" s="106"/>
      <c r="AFA42" s="106"/>
      <c r="AFB42" s="106"/>
      <c r="AFC42" s="106"/>
      <c r="AFD42" s="106"/>
      <c r="AFE42" s="106"/>
      <c r="AFF42" s="106"/>
      <c r="AFG42" s="106"/>
      <c r="AFH42" s="106"/>
      <c r="AFI42" s="106"/>
      <c r="AFJ42" s="106"/>
      <c r="AFK42" s="106"/>
      <c r="AFL42" s="106"/>
      <c r="AFM42" s="106"/>
      <c r="AFN42" s="106"/>
      <c r="AFO42" s="106"/>
      <c r="AFP42" s="106"/>
      <c r="AFQ42" s="106"/>
      <c r="AFR42" s="106"/>
      <c r="AFS42" s="106"/>
      <c r="AFT42" s="106"/>
      <c r="AFU42" s="106"/>
      <c r="AFV42" s="106"/>
      <c r="AFW42" s="106"/>
      <c r="AFX42" s="106"/>
      <c r="AFY42" s="106"/>
      <c r="AFZ42" s="106"/>
      <c r="AGA42" s="106"/>
      <c r="AGB42" s="106"/>
      <c r="AGC42" s="106"/>
      <c r="AGD42" s="106"/>
      <c r="AGE42" s="106"/>
      <c r="AGF42" s="106"/>
      <c r="AGG42" s="106"/>
      <c r="AGH42" s="106"/>
      <c r="AGI42" s="106"/>
      <c r="AGJ42" s="106"/>
      <c r="AGK42" s="106"/>
      <c r="AGL42" s="106"/>
      <c r="AGM42" s="106"/>
      <c r="AGN42" s="106"/>
      <c r="AGO42" s="106"/>
      <c r="AGP42" s="106"/>
      <c r="AGQ42" s="106"/>
      <c r="AGR42" s="106"/>
      <c r="AGS42" s="106"/>
      <c r="AGT42" s="106"/>
      <c r="AGU42" s="106"/>
      <c r="AGV42" s="106"/>
      <c r="AGW42" s="106"/>
      <c r="AGX42" s="106"/>
      <c r="AGY42" s="106"/>
      <c r="AGZ42" s="106"/>
      <c r="AHA42" s="106"/>
      <c r="AHB42" s="106"/>
      <c r="AHC42" s="106"/>
      <c r="AHD42" s="106"/>
      <c r="AHE42" s="106"/>
      <c r="AHF42" s="106"/>
      <c r="AHG42" s="106"/>
      <c r="AHH42" s="106"/>
      <c r="AHI42" s="106"/>
      <c r="AHJ42" s="106"/>
      <c r="AHK42" s="106"/>
      <c r="AHL42" s="106"/>
      <c r="AHM42" s="106"/>
      <c r="AHN42" s="106"/>
      <c r="AHO42" s="106"/>
      <c r="AHP42" s="106"/>
      <c r="AHQ42" s="106"/>
      <c r="AHR42" s="106"/>
      <c r="AHS42" s="106"/>
      <c r="AHT42" s="106"/>
      <c r="AHU42" s="106"/>
      <c r="AHV42" s="106"/>
      <c r="AHW42" s="106"/>
      <c r="AHX42" s="106"/>
      <c r="AHY42" s="106"/>
      <c r="AHZ42" s="106"/>
      <c r="AIA42" s="106"/>
      <c r="AIB42" s="106"/>
      <c r="AIC42" s="106"/>
      <c r="AID42" s="106"/>
      <c r="AIE42" s="106"/>
      <c r="AIF42" s="106"/>
      <c r="AIG42" s="106"/>
      <c r="AIH42" s="106"/>
      <c r="AII42" s="106"/>
      <c r="AIJ42" s="106"/>
      <c r="AIK42" s="106"/>
      <c r="AIL42" s="106"/>
      <c r="AIM42" s="106"/>
      <c r="AIN42" s="106"/>
      <c r="AIO42" s="106"/>
      <c r="AIP42" s="106"/>
      <c r="AIQ42" s="106"/>
      <c r="AIR42" s="106"/>
      <c r="AIS42" s="106"/>
      <c r="AIT42" s="106"/>
      <c r="AIU42" s="106"/>
      <c r="AIV42" s="106"/>
      <c r="AIW42" s="106"/>
      <c r="AIX42" s="106"/>
      <c r="AIY42" s="106"/>
      <c r="AIZ42" s="106"/>
      <c r="AJA42" s="106"/>
      <c r="AJB42" s="106"/>
      <c r="AJC42" s="106"/>
      <c r="AJD42" s="106"/>
      <c r="AJE42" s="106"/>
      <c r="AJF42" s="106"/>
      <c r="AJG42" s="106"/>
      <c r="AJH42" s="106"/>
      <c r="AJI42" s="106"/>
      <c r="AJJ42" s="106"/>
      <c r="AJK42" s="106"/>
      <c r="AJL42" s="106"/>
      <c r="AJM42" s="106"/>
      <c r="AJN42" s="106"/>
      <c r="AJO42" s="106"/>
      <c r="AJP42" s="106"/>
      <c r="AJQ42" s="106"/>
      <c r="AJR42" s="106"/>
      <c r="AJS42" s="106"/>
      <c r="AJT42" s="106"/>
      <c r="AJU42" s="106"/>
      <c r="AJV42" s="106"/>
      <c r="AJW42" s="106"/>
      <c r="AJX42" s="106"/>
      <c r="AJY42" s="106"/>
      <c r="AJZ42" s="106"/>
      <c r="AKA42" s="106"/>
      <c r="AKB42" s="106"/>
      <c r="AKC42" s="106"/>
      <c r="AKD42" s="106"/>
      <c r="AKE42" s="106"/>
      <c r="AKF42" s="106"/>
      <c r="AKG42" s="106"/>
      <c r="AKH42" s="106"/>
      <c r="AKI42" s="106"/>
      <c r="AKJ42" s="106"/>
      <c r="AKK42" s="106"/>
      <c r="AKL42" s="106"/>
      <c r="AKM42" s="106"/>
      <c r="AKN42" s="106"/>
      <c r="AKO42" s="106"/>
      <c r="AKP42" s="106"/>
      <c r="AKQ42" s="106"/>
      <c r="AKR42" s="106"/>
      <c r="AKS42" s="106"/>
      <c r="AKT42" s="106"/>
      <c r="AKU42" s="106"/>
      <c r="AKV42" s="106"/>
      <c r="AKW42" s="106"/>
      <c r="AKX42" s="106"/>
      <c r="AKY42" s="106"/>
      <c r="AKZ42" s="106"/>
      <c r="ALA42" s="106"/>
      <c r="ALB42" s="106"/>
      <c r="ALC42" s="106"/>
      <c r="ALD42" s="106"/>
      <c r="ALE42" s="106"/>
      <c r="ALF42" s="106"/>
      <c r="ALG42" s="106"/>
      <c r="ALH42" s="106"/>
      <c r="ALI42" s="106"/>
      <c r="ALJ42" s="106"/>
      <c r="ALK42" s="106"/>
      <c r="ALL42" s="106"/>
      <c r="ALM42" s="106"/>
      <c r="ALN42" s="106"/>
      <c r="ALO42" s="106"/>
      <c r="ALP42" s="106"/>
      <c r="ALQ42" s="106"/>
      <c r="ALR42" s="106"/>
      <c r="ALS42" s="106"/>
      <c r="ALT42" s="106"/>
      <c r="ALU42" s="106"/>
      <c r="ALV42" s="106"/>
      <c r="ALW42" s="106"/>
      <c r="ALX42" s="106"/>
      <c r="ALY42" s="106"/>
      <c r="ALZ42" s="106"/>
      <c r="AMA42" s="106"/>
      <c r="AMB42" s="106"/>
      <c r="AMC42" s="106"/>
      <c r="AMD42" s="106"/>
      <c r="AME42" s="106"/>
      <c r="AMF42" s="106"/>
      <c r="AMG42" s="106"/>
      <c r="AMH42" s="106"/>
      <c r="AMI42" s="106"/>
      <c r="AMJ42" s="106"/>
      <c r="AMK42" s="106"/>
      <c r="AML42" s="106"/>
      <c r="AMM42" s="106"/>
      <c r="AMN42" s="106"/>
      <c r="AMO42" s="106"/>
      <c r="AMP42" s="106"/>
      <c r="AMQ42" s="106"/>
      <c r="AMR42" s="106"/>
      <c r="AMS42" s="106"/>
      <c r="AMT42" s="106"/>
      <c r="AMU42" s="106"/>
      <c r="AMV42" s="106"/>
      <c r="AMW42" s="106"/>
      <c r="AMX42" s="106"/>
      <c r="AMY42" s="106"/>
      <c r="AMZ42" s="106"/>
      <c r="ANA42" s="106"/>
      <c r="ANB42" s="106"/>
      <c r="ANC42" s="106"/>
      <c r="AND42" s="106"/>
    </row>
    <row r="43" spans="1:1044" s="105" customFormat="1" ht="15">
      <c r="A43" s="122"/>
      <c r="B43" s="122"/>
      <c r="C43" s="49"/>
      <c r="D43" s="49"/>
      <c r="E43" s="49"/>
      <c r="F43" s="48"/>
      <c r="G43" s="48"/>
      <c r="H43" s="48"/>
      <c r="I43" s="48"/>
      <c r="J43" s="66"/>
      <c r="K43" s="37"/>
      <c r="L43" s="37"/>
      <c r="M43" s="37"/>
      <c r="N43" s="37"/>
      <c r="O43" s="37"/>
      <c r="P43" s="37"/>
      <c r="Q43" s="37"/>
      <c r="R43" s="133"/>
      <c r="S43" s="133"/>
      <c r="T43" s="133"/>
      <c r="U43" s="133"/>
      <c r="V43" s="133"/>
      <c r="W43" s="36"/>
      <c r="X43" s="36"/>
      <c r="Y43" s="36"/>
      <c r="Z43" s="36"/>
      <c r="AA43" s="31"/>
      <c r="AB43" s="122"/>
      <c r="AC43" s="119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  <c r="IV43" s="106"/>
      <c r="IW43" s="106"/>
      <c r="IX43" s="106"/>
      <c r="IY43" s="106"/>
      <c r="IZ43" s="106"/>
      <c r="JA43" s="106"/>
      <c r="JB43" s="106"/>
      <c r="JC43" s="106"/>
      <c r="JD43" s="106"/>
      <c r="JE43" s="106"/>
      <c r="JF43" s="106"/>
      <c r="JG43" s="106"/>
      <c r="JH43" s="106"/>
      <c r="JI43" s="106"/>
      <c r="JJ43" s="106"/>
      <c r="JK43" s="106"/>
      <c r="JL43" s="106"/>
      <c r="JM43" s="106"/>
      <c r="JN43" s="106"/>
      <c r="JO43" s="106"/>
      <c r="JP43" s="106"/>
      <c r="JQ43" s="106"/>
      <c r="JR43" s="106"/>
      <c r="JS43" s="106"/>
      <c r="JT43" s="106"/>
      <c r="JU43" s="106"/>
      <c r="JV43" s="106"/>
      <c r="JW43" s="106"/>
      <c r="JX43" s="106"/>
      <c r="JY43" s="106"/>
      <c r="JZ43" s="106"/>
      <c r="KA43" s="106"/>
      <c r="KB43" s="106"/>
      <c r="KC43" s="106"/>
      <c r="KD43" s="106"/>
      <c r="KE43" s="106"/>
      <c r="KF43" s="106"/>
      <c r="KG43" s="106"/>
      <c r="KH43" s="106"/>
      <c r="KI43" s="106"/>
      <c r="KJ43" s="106"/>
      <c r="KK43" s="106"/>
      <c r="KL43" s="106"/>
      <c r="KM43" s="106"/>
      <c r="KN43" s="106"/>
      <c r="KO43" s="106"/>
      <c r="KP43" s="106"/>
      <c r="KQ43" s="106"/>
      <c r="KR43" s="106"/>
      <c r="KS43" s="106"/>
      <c r="KT43" s="106"/>
      <c r="KU43" s="106"/>
      <c r="KV43" s="106"/>
      <c r="KW43" s="106"/>
      <c r="KX43" s="106"/>
      <c r="KY43" s="106"/>
      <c r="KZ43" s="106"/>
      <c r="LA43" s="106"/>
      <c r="LB43" s="106"/>
      <c r="LC43" s="106"/>
      <c r="LD43" s="106"/>
      <c r="LE43" s="106"/>
      <c r="LF43" s="106"/>
      <c r="LG43" s="106"/>
      <c r="LH43" s="106"/>
      <c r="LI43" s="106"/>
      <c r="LJ43" s="106"/>
      <c r="LK43" s="106"/>
      <c r="LL43" s="106"/>
      <c r="LM43" s="106"/>
      <c r="LN43" s="106"/>
      <c r="LO43" s="106"/>
      <c r="LP43" s="106"/>
      <c r="LQ43" s="106"/>
      <c r="LR43" s="106"/>
      <c r="LS43" s="106"/>
      <c r="LT43" s="106"/>
      <c r="LU43" s="106"/>
      <c r="LV43" s="106"/>
      <c r="LW43" s="106"/>
      <c r="LX43" s="106"/>
      <c r="LY43" s="106"/>
      <c r="LZ43" s="106"/>
      <c r="MA43" s="106"/>
      <c r="MB43" s="106"/>
      <c r="MC43" s="106"/>
      <c r="MD43" s="106"/>
      <c r="ME43" s="106"/>
      <c r="MF43" s="106"/>
      <c r="MG43" s="106"/>
      <c r="MH43" s="106"/>
      <c r="MI43" s="106"/>
      <c r="MJ43" s="106"/>
      <c r="MK43" s="106"/>
      <c r="ML43" s="106"/>
      <c r="MM43" s="106"/>
      <c r="MN43" s="106"/>
      <c r="MO43" s="106"/>
      <c r="MP43" s="106"/>
      <c r="MQ43" s="106"/>
      <c r="MR43" s="106"/>
      <c r="MS43" s="106"/>
      <c r="MT43" s="106"/>
      <c r="MU43" s="106"/>
      <c r="MV43" s="106"/>
      <c r="MW43" s="106"/>
      <c r="MX43" s="106"/>
      <c r="MY43" s="106"/>
      <c r="MZ43" s="106"/>
      <c r="NA43" s="106"/>
      <c r="NB43" s="106"/>
      <c r="NC43" s="106"/>
      <c r="ND43" s="106"/>
      <c r="NE43" s="106"/>
      <c r="NF43" s="106"/>
      <c r="NG43" s="106"/>
      <c r="NH43" s="106"/>
      <c r="NI43" s="106"/>
      <c r="NJ43" s="106"/>
      <c r="NK43" s="106"/>
      <c r="NL43" s="106"/>
      <c r="NM43" s="106"/>
      <c r="NN43" s="106"/>
      <c r="NO43" s="106"/>
      <c r="NP43" s="106"/>
      <c r="NQ43" s="106"/>
      <c r="NR43" s="106"/>
      <c r="NS43" s="106"/>
      <c r="NT43" s="106"/>
      <c r="NU43" s="106"/>
      <c r="NV43" s="106"/>
      <c r="NW43" s="106"/>
      <c r="NX43" s="106"/>
      <c r="NY43" s="106"/>
      <c r="NZ43" s="106"/>
      <c r="OA43" s="106"/>
      <c r="OB43" s="106"/>
      <c r="OC43" s="106"/>
      <c r="OD43" s="106"/>
      <c r="OE43" s="106"/>
      <c r="OF43" s="106"/>
      <c r="OG43" s="106"/>
      <c r="OH43" s="106"/>
      <c r="OI43" s="106"/>
      <c r="OJ43" s="106"/>
      <c r="OK43" s="106"/>
      <c r="OL43" s="106"/>
      <c r="OM43" s="106"/>
      <c r="ON43" s="106"/>
      <c r="OO43" s="106"/>
      <c r="OP43" s="106"/>
      <c r="OQ43" s="106"/>
      <c r="OR43" s="106"/>
      <c r="OS43" s="106"/>
      <c r="OT43" s="106"/>
      <c r="OU43" s="106"/>
      <c r="OV43" s="106"/>
      <c r="OW43" s="106"/>
      <c r="OX43" s="106"/>
      <c r="OY43" s="106"/>
      <c r="OZ43" s="106"/>
      <c r="PA43" s="106"/>
      <c r="PB43" s="106"/>
      <c r="PC43" s="106"/>
      <c r="PD43" s="106"/>
      <c r="PE43" s="106"/>
      <c r="PF43" s="106"/>
      <c r="PG43" s="106"/>
      <c r="PH43" s="106"/>
      <c r="PI43" s="106"/>
      <c r="PJ43" s="106"/>
      <c r="PK43" s="106"/>
      <c r="PL43" s="106"/>
      <c r="PM43" s="106"/>
      <c r="PN43" s="106"/>
      <c r="PO43" s="106"/>
      <c r="PP43" s="106"/>
      <c r="PQ43" s="106"/>
      <c r="PR43" s="106"/>
      <c r="PS43" s="106"/>
      <c r="PT43" s="106"/>
      <c r="PU43" s="106"/>
      <c r="PV43" s="106"/>
      <c r="PW43" s="106"/>
      <c r="PX43" s="106"/>
      <c r="PY43" s="106"/>
      <c r="PZ43" s="106"/>
      <c r="QA43" s="106"/>
      <c r="QB43" s="106"/>
      <c r="QC43" s="106"/>
      <c r="QD43" s="106"/>
      <c r="QE43" s="106"/>
      <c r="QF43" s="106"/>
      <c r="QG43" s="106"/>
      <c r="QH43" s="106"/>
      <c r="QI43" s="106"/>
      <c r="QJ43" s="106"/>
      <c r="QK43" s="106"/>
      <c r="QL43" s="106"/>
      <c r="QM43" s="106"/>
      <c r="QN43" s="106"/>
      <c r="QO43" s="106"/>
      <c r="QP43" s="106"/>
      <c r="QQ43" s="106"/>
      <c r="QR43" s="106"/>
      <c r="QS43" s="106"/>
      <c r="QT43" s="106"/>
      <c r="QU43" s="106"/>
      <c r="QV43" s="106"/>
      <c r="QW43" s="106"/>
      <c r="QX43" s="106"/>
      <c r="QY43" s="106"/>
      <c r="QZ43" s="106"/>
      <c r="RA43" s="106"/>
      <c r="RB43" s="106"/>
      <c r="RC43" s="106"/>
      <c r="RD43" s="106"/>
      <c r="RE43" s="106"/>
      <c r="RF43" s="106"/>
      <c r="RG43" s="106"/>
      <c r="RH43" s="106"/>
      <c r="RI43" s="106"/>
      <c r="RJ43" s="106"/>
      <c r="RK43" s="106"/>
      <c r="RL43" s="106"/>
      <c r="RM43" s="106"/>
      <c r="RN43" s="106"/>
      <c r="RO43" s="106"/>
      <c r="RP43" s="106"/>
      <c r="RQ43" s="106"/>
      <c r="RR43" s="106"/>
      <c r="RS43" s="106"/>
      <c r="RT43" s="106"/>
      <c r="RU43" s="106"/>
      <c r="RV43" s="106"/>
      <c r="RW43" s="106"/>
      <c r="RX43" s="106"/>
      <c r="RY43" s="106"/>
      <c r="RZ43" s="106"/>
      <c r="SA43" s="106"/>
      <c r="SB43" s="106"/>
      <c r="SC43" s="106"/>
      <c r="SD43" s="106"/>
      <c r="SE43" s="106"/>
      <c r="SF43" s="106"/>
      <c r="SG43" s="106"/>
      <c r="SH43" s="106"/>
      <c r="SI43" s="106"/>
      <c r="SJ43" s="106"/>
      <c r="SK43" s="106"/>
      <c r="SL43" s="106"/>
      <c r="SM43" s="106"/>
      <c r="SN43" s="106"/>
      <c r="SO43" s="106"/>
      <c r="SP43" s="106"/>
      <c r="SQ43" s="106"/>
      <c r="SR43" s="106"/>
      <c r="SS43" s="106"/>
      <c r="ST43" s="106"/>
      <c r="SU43" s="106"/>
      <c r="SV43" s="106"/>
      <c r="SW43" s="106"/>
      <c r="SX43" s="106"/>
      <c r="SY43" s="106"/>
      <c r="SZ43" s="106"/>
      <c r="TA43" s="106"/>
      <c r="TB43" s="106"/>
      <c r="TC43" s="106"/>
      <c r="TD43" s="106"/>
      <c r="TE43" s="106"/>
      <c r="TF43" s="106"/>
      <c r="TG43" s="106"/>
      <c r="TH43" s="106"/>
      <c r="TI43" s="106"/>
      <c r="TJ43" s="106"/>
      <c r="TK43" s="106"/>
      <c r="TL43" s="106"/>
      <c r="TM43" s="106"/>
      <c r="TN43" s="106"/>
      <c r="TO43" s="106"/>
      <c r="TP43" s="106"/>
      <c r="TQ43" s="106"/>
      <c r="TR43" s="106"/>
      <c r="TS43" s="106"/>
      <c r="TT43" s="106"/>
      <c r="TU43" s="106"/>
      <c r="TV43" s="106"/>
      <c r="TW43" s="106"/>
      <c r="TX43" s="106"/>
      <c r="TY43" s="106"/>
      <c r="TZ43" s="106"/>
      <c r="UA43" s="106"/>
      <c r="UB43" s="106"/>
      <c r="UC43" s="106"/>
      <c r="UD43" s="106"/>
      <c r="UE43" s="106"/>
      <c r="UF43" s="106"/>
      <c r="UG43" s="106"/>
      <c r="UH43" s="106"/>
      <c r="UI43" s="106"/>
      <c r="UJ43" s="106"/>
      <c r="UK43" s="106"/>
      <c r="UL43" s="106"/>
      <c r="UM43" s="106"/>
      <c r="UN43" s="106"/>
      <c r="UO43" s="106"/>
      <c r="UP43" s="106"/>
      <c r="UQ43" s="106"/>
      <c r="UR43" s="106"/>
      <c r="US43" s="106"/>
      <c r="UT43" s="106"/>
      <c r="UU43" s="106"/>
      <c r="UV43" s="106"/>
      <c r="UW43" s="106"/>
      <c r="UX43" s="106"/>
      <c r="UY43" s="106"/>
      <c r="UZ43" s="106"/>
      <c r="VA43" s="106"/>
      <c r="VB43" s="106"/>
      <c r="VC43" s="106"/>
      <c r="VD43" s="106"/>
      <c r="VE43" s="106"/>
      <c r="VF43" s="106"/>
      <c r="VG43" s="106"/>
      <c r="VH43" s="106"/>
      <c r="VI43" s="106"/>
      <c r="VJ43" s="106"/>
      <c r="VK43" s="106"/>
      <c r="VL43" s="106"/>
      <c r="VM43" s="106"/>
      <c r="VN43" s="106"/>
      <c r="VO43" s="106"/>
      <c r="VP43" s="106"/>
      <c r="VQ43" s="106"/>
      <c r="VR43" s="106"/>
      <c r="VS43" s="106"/>
      <c r="VT43" s="106"/>
      <c r="VU43" s="106"/>
      <c r="VV43" s="106"/>
      <c r="VW43" s="106"/>
      <c r="VX43" s="106"/>
      <c r="VY43" s="106"/>
      <c r="VZ43" s="106"/>
      <c r="WA43" s="106"/>
      <c r="WB43" s="106"/>
      <c r="WC43" s="106"/>
      <c r="WD43" s="106"/>
      <c r="WE43" s="106"/>
      <c r="WF43" s="106"/>
      <c r="WG43" s="106"/>
      <c r="WH43" s="106"/>
      <c r="WI43" s="106"/>
      <c r="WJ43" s="106"/>
      <c r="WK43" s="106"/>
      <c r="WL43" s="106"/>
      <c r="WM43" s="106"/>
      <c r="WN43" s="106"/>
      <c r="WO43" s="106"/>
      <c r="WP43" s="106"/>
      <c r="WQ43" s="106"/>
      <c r="WR43" s="106"/>
      <c r="WS43" s="106"/>
      <c r="WT43" s="106"/>
      <c r="WU43" s="106"/>
      <c r="WV43" s="106"/>
      <c r="WW43" s="106"/>
      <c r="WX43" s="106"/>
      <c r="WY43" s="106"/>
      <c r="WZ43" s="106"/>
      <c r="XA43" s="106"/>
      <c r="XB43" s="106"/>
      <c r="XC43" s="106"/>
      <c r="XD43" s="106"/>
      <c r="XE43" s="106"/>
      <c r="XF43" s="106"/>
      <c r="XG43" s="106"/>
      <c r="XH43" s="106"/>
      <c r="XI43" s="106"/>
      <c r="XJ43" s="106"/>
      <c r="XK43" s="106"/>
      <c r="XL43" s="106"/>
      <c r="XM43" s="106"/>
      <c r="XN43" s="106"/>
      <c r="XO43" s="106"/>
      <c r="XP43" s="106"/>
      <c r="XQ43" s="106"/>
      <c r="XR43" s="106"/>
      <c r="XS43" s="106"/>
      <c r="XT43" s="106"/>
      <c r="XU43" s="106"/>
      <c r="XV43" s="106"/>
      <c r="XW43" s="106"/>
      <c r="XX43" s="106"/>
      <c r="XY43" s="106"/>
      <c r="XZ43" s="106"/>
      <c r="YA43" s="106"/>
      <c r="YB43" s="106"/>
      <c r="YC43" s="106"/>
      <c r="YD43" s="106"/>
      <c r="YE43" s="106"/>
      <c r="YF43" s="106"/>
      <c r="YG43" s="106"/>
      <c r="YH43" s="106"/>
      <c r="YI43" s="106"/>
      <c r="YJ43" s="106"/>
      <c r="YK43" s="106"/>
      <c r="YL43" s="106"/>
      <c r="YM43" s="106"/>
      <c r="YN43" s="106"/>
      <c r="YO43" s="106"/>
      <c r="YP43" s="106"/>
      <c r="YQ43" s="106"/>
      <c r="YR43" s="106"/>
      <c r="YS43" s="106"/>
      <c r="YT43" s="106"/>
      <c r="YU43" s="106"/>
      <c r="YV43" s="106"/>
      <c r="YW43" s="106"/>
      <c r="YX43" s="106"/>
      <c r="YY43" s="106"/>
      <c r="YZ43" s="106"/>
      <c r="ZA43" s="106"/>
      <c r="ZB43" s="106"/>
      <c r="ZC43" s="106"/>
      <c r="ZD43" s="106"/>
      <c r="ZE43" s="106"/>
      <c r="ZF43" s="106"/>
      <c r="ZG43" s="106"/>
      <c r="ZH43" s="106"/>
      <c r="ZI43" s="106"/>
      <c r="ZJ43" s="106"/>
      <c r="ZK43" s="106"/>
      <c r="ZL43" s="106"/>
      <c r="ZM43" s="106"/>
      <c r="ZN43" s="106"/>
      <c r="ZO43" s="106"/>
      <c r="ZP43" s="106"/>
      <c r="ZQ43" s="106"/>
      <c r="ZR43" s="106"/>
      <c r="ZS43" s="106"/>
      <c r="ZT43" s="106"/>
      <c r="ZU43" s="106"/>
      <c r="ZV43" s="106"/>
      <c r="ZW43" s="106"/>
      <c r="ZX43" s="106"/>
      <c r="ZY43" s="106"/>
      <c r="ZZ43" s="106"/>
      <c r="AAA43" s="106"/>
      <c r="AAB43" s="106"/>
      <c r="AAC43" s="106"/>
      <c r="AAD43" s="106"/>
      <c r="AAE43" s="106"/>
      <c r="AAF43" s="106"/>
      <c r="AAG43" s="106"/>
      <c r="AAH43" s="106"/>
      <c r="AAI43" s="106"/>
      <c r="AAJ43" s="106"/>
      <c r="AAK43" s="106"/>
      <c r="AAL43" s="106"/>
      <c r="AAM43" s="106"/>
      <c r="AAN43" s="106"/>
      <c r="AAO43" s="106"/>
      <c r="AAP43" s="106"/>
      <c r="AAQ43" s="106"/>
      <c r="AAR43" s="106"/>
      <c r="AAS43" s="106"/>
      <c r="AAT43" s="106"/>
      <c r="AAU43" s="106"/>
      <c r="AAV43" s="106"/>
      <c r="AAW43" s="106"/>
      <c r="AAX43" s="106"/>
      <c r="AAY43" s="106"/>
      <c r="AAZ43" s="106"/>
      <c r="ABA43" s="106"/>
      <c r="ABB43" s="106"/>
      <c r="ABC43" s="106"/>
      <c r="ABD43" s="106"/>
      <c r="ABE43" s="106"/>
      <c r="ABF43" s="106"/>
      <c r="ABG43" s="106"/>
      <c r="ABH43" s="106"/>
      <c r="ABI43" s="106"/>
      <c r="ABJ43" s="106"/>
      <c r="ABK43" s="106"/>
      <c r="ABL43" s="106"/>
      <c r="ABM43" s="106"/>
      <c r="ABN43" s="106"/>
      <c r="ABO43" s="106"/>
      <c r="ABP43" s="106"/>
      <c r="ABQ43" s="106"/>
      <c r="ABR43" s="106"/>
      <c r="ABS43" s="106"/>
      <c r="ABT43" s="106"/>
      <c r="ABU43" s="106"/>
      <c r="ABV43" s="106"/>
      <c r="ABW43" s="106"/>
      <c r="ABX43" s="106"/>
      <c r="ABY43" s="106"/>
      <c r="ABZ43" s="106"/>
      <c r="ACA43" s="106"/>
      <c r="ACB43" s="106"/>
      <c r="ACC43" s="106"/>
      <c r="ACD43" s="106"/>
      <c r="ACE43" s="106"/>
      <c r="ACF43" s="106"/>
      <c r="ACG43" s="106"/>
      <c r="ACH43" s="106"/>
      <c r="ACI43" s="106"/>
      <c r="ACJ43" s="106"/>
      <c r="ACK43" s="106"/>
      <c r="ACL43" s="106"/>
      <c r="ACM43" s="106"/>
      <c r="ACN43" s="106"/>
      <c r="ACO43" s="106"/>
      <c r="ACP43" s="106"/>
      <c r="ACQ43" s="106"/>
      <c r="ACR43" s="106"/>
      <c r="ACS43" s="106"/>
      <c r="ACT43" s="106"/>
      <c r="ACU43" s="106"/>
      <c r="ACV43" s="106"/>
      <c r="ACW43" s="106"/>
      <c r="ACX43" s="106"/>
      <c r="ACY43" s="106"/>
      <c r="ACZ43" s="106"/>
      <c r="ADA43" s="106"/>
      <c r="ADB43" s="106"/>
      <c r="ADC43" s="106"/>
      <c r="ADD43" s="106"/>
      <c r="ADE43" s="106"/>
      <c r="ADF43" s="106"/>
      <c r="ADG43" s="106"/>
      <c r="ADH43" s="106"/>
      <c r="ADI43" s="106"/>
      <c r="ADJ43" s="106"/>
      <c r="ADK43" s="106"/>
      <c r="ADL43" s="106"/>
      <c r="ADM43" s="106"/>
      <c r="ADN43" s="106"/>
      <c r="ADO43" s="106"/>
      <c r="ADP43" s="106"/>
      <c r="ADQ43" s="106"/>
      <c r="ADR43" s="106"/>
      <c r="ADS43" s="106"/>
      <c r="ADT43" s="106"/>
      <c r="ADU43" s="106"/>
      <c r="ADV43" s="106"/>
      <c r="ADW43" s="106"/>
      <c r="ADX43" s="106"/>
      <c r="ADY43" s="106"/>
      <c r="ADZ43" s="106"/>
      <c r="AEA43" s="106"/>
      <c r="AEB43" s="106"/>
      <c r="AEC43" s="106"/>
      <c r="AED43" s="106"/>
      <c r="AEE43" s="106"/>
      <c r="AEF43" s="106"/>
      <c r="AEG43" s="106"/>
      <c r="AEH43" s="106"/>
      <c r="AEI43" s="106"/>
      <c r="AEJ43" s="106"/>
      <c r="AEK43" s="106"/>
      <c r="AEL43" s="106"/>
      <c r="AEM43" s="106"/>
      <c r="AEN43" s="106"/>
      <c r="AEO43" s="106"/>
      <c r="AEP43" s="106"/>
      <c r="AEQ43" s="106"/>
      <c r="AER43" s="106"/>
      <c r="AES43" s="106"/>
      <c r="AET43" s="106"/>
      <c r="AEU43" s="106"/>
      <c r="AEV43" s="106"/>
      <c r="AEW43" s="106"/>
      <c r="AEX43" s="106"/>
      <c r="AEY43" s="106"/>
      <c r="AEZ43" s="106"/>
      <c r="AFA43" s="106"/>
      <c r="AFB43" s="106"/>
      <c r="AFC43" s="106"/>
      <c r="AFD43" s="106"/>
      <c r="AFE43" s="106"/>
      <c r="AFF43" s="106"/>
      <c r="AFG43" s="106"/>
      <c r="AFH43" s="106"/>
      <c r="AFI43" s="106"/>
      <c r="AFJ43" s="106"/>
      <c r="AFK43" s="106"/>
      <c r="AFL43" s="106"/>
      <c r="AFM43" s="106"/>
      <c r="AFN43" s="106"/>
      <c r="AFO43" s="106"/>
      <c r="AFP43" s="106"/>
      <c r="AFQ43" s="106"/>
      <c r="AFR43" s="106"/>
      <c r="AFS43" s="106"/>
      <c r="AFT43" s="106"/>
      <c r="AFU43" s="106"/>
      <c r="AFV43" s="106"/>
      <c r="AFW43" s="106"/>
      <c r="AFX43" s="106"/>
      <c r="AFY43" s="106"/>
      <c r="AFZ43" s="106"/>
      <c r="AGA43" s="106"/>
      <c r="AGB43" s="106"/>
      <c r="AGC43" s="106"/>
      <c r="AGD43" s="106"/>
      <c r="AGE43" s="106"/>
      <c r="AGF43" s="106"/>
      <c r="AGG43" s="106"/>
      <c r="AGH43" s="106"/>
      <c r="AGI43" s="106"/>
      <c r="AGJ43" s="106"/>
      <c r="AGK43" s="106"/>
      <c r="AGL43" s="106"/>
      <c r="AGM43" s="106"/>
      <c r="AGN43" s="106"/>
      <c r="AGO43" s="106"/>
      <c r="AGP43" s="106"/>
      <c r="AGQ43" s="106"/>
      <c r="AGR43" s="106"/>
      <c r="AGS43" s="106"/>
      <c r="AGT43" s="106"/>
      <c r="AGU43" s="106"/>
      <c r="AGV43" s="106"/>
      <c r="AGW43" s="106"/>
      <c r="AGX43" s="106"/>
      <c r="AGY43" s="106"/>
      <c r="AGZ43" s="106"/>
      <c r="AHA43" s="106"/>
      <c r="AHB43" s="106"/>
      <c r="AHC43" s="106"/>
      <c r="AHD43" s="106"/>
      <c r="AHE43" s="106"/>
      <c r="AHF43" s="106"/>
      <c r="AHG43" s="106"/>
      <c r="AHH43" s="106"/>
      <c r="AHI43" s="106"/>
      <c r="AHJ43" s="106"/>
      <c r="AHK43" s="106"/>
      <c r="AHL43" s="106"/>
      <c r="AHM43" s="106"/>
      <c r="AHN43" s="106"/>
      <c r="AHO43" s="106"/>
      <c r="AHP43" s="106"/>
      <c r="AHQ43" s="106"/>
      <c r="AHR43" s="106"/>
      <c r="AHS43" s="106"/>
      <c r="AHT43" s="106"/>
      <c r="AHU43" s="106"/>
      <c r="AHV43" s="106"/>
      <c r="AHW43" s="106"/>
      <c r="AHX43" s="106"/>
      <c r="AHY43" s="106"/>
      <c r="AHZ43" s="106"/>
      <c r="AIA43" s="106"/>
      <c r="AIB43" s="106"/>
      <c r="AIC43" s="106"/>
      <c r="AID43" s="106"/>
      <c r="AIE43" s="106"/>
      <c r="AIF43" s="106"/>
      <c r="AIG43" s="106"/>
      <c r="AIH43" s="106"/>
      <c r="AII43" s="106"/>
      <c r="AIJ43" s="106"/>
      <c r="AIK43" s="106"/>
      <c r="AIL43" s="106"/>
      <c r="AIM43" s="106"/>
      <c r="AIN43" s="106"/>
      <c r="AIO43" s="106"/>
      <c r="AIP43" s="106"/>
      <c r="AIQ43" s="106"/>
      <c r="AIR43" s="106"/>
      <c r="AIS43" s="106"/>
      <c r="AIT43" s="106"/>
      <c r="AIU43" s="106"/>
      <c r="AIV43" s="106"/>
      <c r="AIW43" s="106"/>
      <c r="AIX43" s="106"/>
      <c r="AIY43" s="106"/>
      <c r="AIZ43" s="106"/>
      <c r="AJA43" s="106"/>
      <c r="AJB43" s="106"/>
      <c r="AJC43" s="106"/>
      <c r="AJD43" s="106"/>
      <c r="AJE43" s="106"/>
      <c r="AJF43" s="106"/>
      <c r="AJG43" s="106"/>
      <c r="AJH43" s="106"/>
      <c r="AJI43" s="106"/>
      <c r="AJJ43" s="106"/>
      <c r="AJK43" s="106"/>
      <c r="AJL43" s="106"/>
      <c r="AJM43" s="106"/>
      <c r="AJN43" s="106"/>
      <c r="AJO43" s="106"/>
      <c r="AJP43" s="106"/>
      <c r="AJQ43" s="106"/>
      <c r="AJR43" s="106"/>
      <c r="AJS43" s="106"/>
      <c r="AJT43" s="106"/>
      <c r="AJU43" s="106"/>
      <c r="AJV43" s="106"/>
      <c r="AJW43" s="106"/>
      <c r="AJX43" s="106"/>
      <c r="AJY43" s="106"/>
      <c r="AJZ43" s="106"/>
      <c r="AKA43" s="106"/>
      <c r="AKB43" s="106"/>
      <c r="AKC43" s="106"/>
      <c r="AKD43" s="106"/>
      <c r="AKE43" s="106"/>
      <c r="AKF43" s="106"/>
      <c r="AKG43" s="106"/>
      <c r="AKH43" s="106"/>
      <c r="AKI43" s="106"/>
      <c r="AKJ43" s="106"/>
      <c r="AKK43" s="106"/>
      <c r="AKL43" s="106"/>
      <c r="AKM43" s="106"/>
      <c r="AKN43" s="106"/>
      <c r="AKO43" s="106"/>
      <c r="AKP43" s="106"/>
      <c r="AKQ43" s="106"/>
      <c r="AKR43" s="106"/>
      <c r="AKS43" s="106"/>
      <c r="AKT43" s="106"/>
      <c r="AKU43" s="106"/>
      <c r="AKV43" s="106"/>
      <c r="AKW43" s="106"/>
      <c r="AKX43" s="106"/>
      <c r="AKY43" s="106"/>
      <c r="AKZ43" s="106"/>
      <c r="ALA43" s="106"/>
      <c r="ALB43" s="106"/>
      <c r="ALC43" s="106"/>
      <c r="ALD43" s="106"/>
      <c r="ALE43" s="106"/>
      <c r="ALF43" s="106"/>
      <c r="ALG43" s="106"/>
      <c r="ALH43" s="106"/>
      <c r="ALI43" s="106"/>
      <c r="ALJ43" s="106"/>
      <c r="ALK43" s="106"/>
      <c r="ALL43" s="106"/>
      <c r="ALM43" s="106"/>
      <c r="ALN43" s="106"/>
      <c r="ALO43" s="106"/>
      <c r="ALP43" s="106"/>
      <c r="ALQ43" s="106"/>
      <c r="ALR43" s="106"/>
      <c r="ALS43" s="106"/>
      <c r="ALT43" s="106"/>
      <c r="ALU43" s="106"/>
      <c r="ALV43" s="106"/>
      <c r="ALW43" s="106"/>
      <c r="ALX43" s="106"/>
      <c r="ALY43" s="106"/>
      <c r="ALZ43" s="106"/>
      <c r="AMA43" s="106"/>
      <c r="AMB43" s="106"/>
      <c r="AMC43" s="106"/>
      <c r="AMD43" s="106"/>
      <c r="AME43" s="106"/>
      <c r="AMF43" s="106"/>
      <c r="AMG43" s="106"/>
      <c r="AMH43" s="106"/>
      <c r="AMI43" s="106"/>
      <c r="AMJ43" s="106"/>
      <c r="AMK43" s="106"/>
      <c r="AML43" s="106"/>
      <c r="AMM43" s="106"/>
      <c r="AMN43" s="106"/>
      <c r="AMO43" s="106"/>
      <c r="AMP43" s="106"/>
      <c r="AMQ43" s="106"/>
      <c r="AMR43" s="106"/>
      <c r="AMS43" s="106"/>
      <c r="AMT43" s="106"/>
      <c r="AMU43" s="106"/>
      <c r="AMV43" s="106"/>
      <c r="AMW43" s="106"/>
      <c r="AMX43" s="106"/>
      <c r="AMY43" s="106"/>
      <c r="AMZ43" s="106"/>
      <c r="ANA43" s="106"/>
      <c r="ANB43" s="106"/>
      <c r="ANC43" s="106"/>
      <c r="AND43" s="106"/>
    </row>
    <row r="44" spans="1:1044" s="105" customFormat="1" ht="15">
      <c r="A44" s="122"/>
      <c r="B44" s="122"/>
      <c r="C44" s="49"/>
      <c r="D44" s="49"/>
      <c r="E44" s="49"/>
      <c r="F44" s="48"/>
      <c r="G44" s="48"/>
      <c r="H44" s="48"/>
      <c r="I44" s="48"/>
      <c r="J44" s="66"/>
      <c r="K44" s="37"/>
      <c r="L44" s="37"/>
      <c r="M44" s="37"/>
      <c r="N44" s="37"/>
      <c r="O44" s="37"/>
      <c r="P44" s="37"/>
      <c r="Q44" s="37"/>
      <c r="R44" s="133"/>
      <c r="S44" s="133"/>
      <c r="T44" s="133"/>
      <c r="U44" s="133"/>
      <c r="V44" s="133"/>
      <c r="W44" s="36"/>
      <c r="X44" s="36"/>
      <c r="Y44" s="36"/>
      <c r="Z44" s="36"/>
      <c r="AA44" s="31"/>
      <c r="AB44" s="122"/>
      <c r="AC44" s="119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  <c r="IU44" s="106"/>
      <c r="IV44" s="106"/>
      <c r="IW44" s="106"/>
      <c r="IX44" s="106"/>
      <c r="IY44" s="106"/>
      <c r="IZ44" s="106"/>
      <c r="JA44" s="106"/>
      <c r="JB44" s="106"/>
      <c r="JC44" s="106"/>
      <c r="JD44" s="106"/>
      <c r="JE44" s="106"/>
      <c r="JF44" s="106"/>
      <c r="JG44" s="106"/>
      <c r="JH44" s="106"/>
      <c r="JI44" s="106"/>
      <c r="JJ44" s="106"/>
      <c r="JK44" s="106"/>
      <c r="JL44" s="106"/>
      <c r="JM44" s="106"/>
      <c r="JN44" s="106"/>
      <c r="JO44" s="106"/>
      <c r="JP44" s="106"/>
      <c r="JQ44" s="106"/>
      <c r="JR44" s="106"/>
      <c r="JS44" s="106"/>
      <c r="JT44" s="106"/>
      <c r="JU44" s="106"/>
      <c r="JV44" s="106"/>
      <c r="JW44" s="106"/>
      <c r="JX44" s="106"/>
      <c r="JY44" s="106"/>
      <c r="JZ44" s="106"/>
      <c r="KA44" s="106"/>
      <c r="KB44" s="106"/>
      <c r="KC44" s="106"/>
      <c r="KD44" s="106"/>
      <c r="KE44" s="106"/>
      <c r="KF44" s="106"/>
      <c r="KG44" s="106"/>
      <c r="KH44" s="106"/>
      <c r="KI44" s="106"/>
      <c r="KJ44" s="106"/>
      <c r="KK44" s="106"/>
      <c r="KL44" s="106"/>
      <c r="KM44" s="106"/>
      <c r="KN44" s="106"/>
      <c r="KO44" s="106"/>
      <c r="KP44" s="106"/>
      <c r="KQ44" s="106"/>
      <c r="KR44" s="106"/>
      <c r="KS44" s="106"/>
      <c r="KT44" s="106"/>
      <c r="KU44" s="106"/>
      <c r="KV44" s="106"/>
      <c r="KW44" s="106"/>
      <c r="KX44" s="106"/>
      <c r="KY44" s="106"/>
      <c r="KZ44" s="106"/>
      <c r="LA44" s="106"/>
      <c r="LB44" s="106"/>
      <c r="LC44" s="106"/>
      <c r="LD44" s="106"/>
      <c r="LE44" s="106"/>
      <c r="LF44" s="106"/>
      <c r="LG44" s="106"/>
      <c r="LH44" s="106"/>
      <c r="LI44" s="106"/>
      <c r="LJ44" s="106"/>
      <c r="LK44" s="106"/>
      <c r="LL44" s="106"/>
      <c r="LM44" s="106"/>
      <c r="LN44" s="106"/>
      <c r="LO44" s="106"/>
      <c r="LP44" s="106"/>
      <c r="LQ44" s="106"/>
      <c r="LR44" s="106"/>
      <c r="LS44" s="106"/>
      <c r="LT44" s="106"/>
      <c r="LU44" s="106"/>
      <c r="LV44" s="106"/>
      <c r="LW44" s="106"/>
      <c r="LX44" s="106"/>
      <c r="LY44" s="106"/>
      <c r="LZ44" s="106"/>
      <c r="MA44" s="106"/>
      <c r="MB44" s="106"/>
      <c r="MC44" s="106"/>
      <c r="MD44" s="106"/>
      <c r="ME44" s="106"/>
      <c r="MF44" s="106"/>
      <c r="MG44" s="106"/>
      <c r="MH44" s="106"/>
      <c r="MI44" s="106"/>
      <c r="MJ44" s="106"/>
      <c r="MK44" s="106"/>
      <c r="ML44" s="106"/>
      <c r="MM44" s="106"/>
      <c r="MN44" s="106"/>
      <c r="MO44" s="106"/>
      <c r="MP44" s="106"/>
      <c r="MQ44" s="106"/>
      <c r="MR44" s="106"/>
      <c r="MS44" s="106"/>
      <c r="MT44" s="106"/>
      <c r="MU44" s="106"/>
      <c r="MV44" s="106"/>
      <c r="MW44" s="106"/>
      <c r="MX44" s="106"/>
      <c r="MY44" s="106"/>
      <c r="MZ44" s="106"/>
      <c r="NA44" s="106"/>
      <c r="NB44" s="106"/>
      <c r="NC44" s="106"/>
      <c r="ND44" s="106"/>
      <c r="NE44" s="106"/>
      <c r="NF44" s="106"/>
      <c r="NG44" s="106"/>
      <c r="NH44" s="106"/>
      <c r="NI44" s="106"/>
      <c r="NJ44" s="106"/>
      <c r="NK44" s="106"/>
      <c r="NL44" s="106"/>
      <c r="NM44" s="106"/>
      <c r="NN44" s="106"/>
      <c r="NO44" s="106"/>
      <c r="NP44" s="106"/>
      <c r="NQ44" s="106"/>
      <c r="NR44" s="106"/>
      <c r="NS44" s="106"/>
      <c r="NT44" s="106"/>
      <c r="NU44" s="106"/>
      <c r="NV44" s="106"/>
      <c r="NW44" s="106"/>
      <c r="NX44" s="106"/>
      <c r="NY44" s="106"/>
      <c r="NZ44" s="106"/>
      <c r="OA44" s="106"/>
      <c r="OB44" s="106"/>
      <c r="OC44" s="106"/>
      <c r="OD44" s="106"/>
      <c r="OE44" s="106"/>
      <c r="OF44" s="106"/>
      <c r="OG44" s="106"/>
      <c r="OH44" s="106"/>
      <c r="OI44" s="106"/>
      <c r="OJ44" s="106"/>
      <c r="OK44" s="106"/>
      <c r="OL44" s="106"/>
      <c r="OM44" s="106"/>
      <c r="ON44" s="106"/>
      <c r="OO44" s="106"/>
      <c r="OP44" s="106"/>
      <c r="OQ44" s="106"/>
      <c r="OR44" s="106"/>
      <c r="OS44" s="106"/>
      <c r="OT44" s="106"/>
      <c r="OU44" s="106"/>
      <c r="OV44" s="106"/>
      <c r="OW44" s="106"/>
      <c r="OX44" s="106"/>
      <c r="OY44" s="106"/>
      <c r="OZ44" s="106"/>
      <c r="PA44" s="106"/>
      <c r="PB44" s="106"/>
      <c r="PC44" s="106"/>
      <c r="PD44" s="106"/>
      <c r="PE44" s="106"/>
      <c r="PF44" s="106"/>
      <c r="PG44" s="106"/>
      <c r="PH44" s="106"/>
      <c r="PI44" s="106"/>
      <c r="PJ44" s="106"/>
      <c r="PK44" s="106"/>
      <c r="PL44" s="106"/>
      <c r="PM44" s="106"/>
      <c r="PN44" s="106"/>
      <c r="PO44" s="106"/>
      <c r="PP44" s="106"/>
      <c r="PQ44" s="106"/>
      <c r="PR44" s="106"/>
      <c r="PS44" s="106"/>
      <c r="PT44" s="106"/>
      <c r="PU44" s="106"/>
      <c r="PV44" s="106"/>
      <c r="PW44" s="106"/>
      <c r="PX44" s="106"/>
      <c r="PY44" s="106"/>
      <c r="PZ44" s="106"/>
      <c r="QA44" s="106"/>
      <c r="QB44" s="106"/>
      <c r="QC44" s="106"/>
      <c r="QD44" s="106"/>
      <c r="QE44" s="106"/>
      <c r="QF44" s="106"/>
      <c r="QG44" s="106"/>
      <c r="QH44" s="106"/>
      <c r="QI44" s="106"/>
      <c r="QJ44" s="106"/>
      <c r="QK44" s="106"/>
      <c r="QL44" s="106"/>
      <c r="QM44" s="106"/>
      <c r="QN44" s="106"/>
      <c r="QO44" s="106"/>
      <c r="QP44" s="106"/>
      <c r="QQ44" s="106"/>
      <c r="QR44" s="106"/>
      <c r="QS44" s="106"/>
      <c r="QT44" s="106"/>
      <c r="QU44" s="106"/>
      <c r="QV44" s="106"/>
      <c r="QW44" s="106"/>
      <c r="QX44" s="106"/>
      <c r="QY44" s="106"/>
      <c r="QZ44" s="106"/>
      <c r="RA44" s="106"/>
      <c r="RB44" s="106"/>
      <c r="RC44" s="106"/>
      <c r="RD44" s="106"/>
      <c r="RE44" s="106"/>
      <c r="RF44" s="106"/>
      <c r="RG44" s="106"/>
      <c r="RH44" s="106"/>
      <c r="RI44" s="106"/>
      <c r="RJ44" s="106"/>
      <c r="RK44" s="106"/>
      <c r="RL44" s="106"/>
      <c r="RM44" s="106"/>
      <c r="RN44" s="106"/>
      <c r="RO44" s="106"/>
      <c r="RP44" s="106"/>
      <c r="RQ44" s="106"/>
      <c r="RR44" s="106"/>
      <c r="RS44" s="106"/>
      <c r="RT44" s="106"/>
      <c r="RU44" s="106"/>
      <c r="RV44" s="106"/>
      <c r="RW44" s="106"/>
      <c r="RX44" s="106"/>
      <c r="RY44" s="106"/>
      <c r="RZ44" s="106"/>
      <c r="SA44" s="106"/>
      <c r="SB44" s="106"/>
      <c r="SC44" s="106"/>
      <c r="SD44" s="106"/>
      <c r="SE44" s="106"/>
      <c r="SF44" s="106"/>
      <c r="SG44" s="106"/>
      <c r="SH44" s="106"/>
      <c r="SI44" s="106"/>
      <c r="SJ44" s="106"/>
      <c r="SK44" s="106"/>
      <c r="SL44" s="106"/>
      <c r="SM44" s="106"/>
      <c r="SN44" s="106"/>
      <c r="SO44" s="106"/>
      <c r="SP44" s="106"/>
      <c r="SQ44" s="106"/>
      <c r="SR44" s="106"/>
      <c r="SS44" s="106"/>
      <c r="ST44" s="106"/>
      <c r="SU44" s="106"/>
      <c r="SV44" s="106"/>
      <c r="SW44" s="106"/>
      <c r="SX44" s="106"/>
      <c r="SY44" s="106"/>
      <c r="SZ44" s="106"/>
      <c r="TA44" s="106"/>
      <c r="TB44" s="106"/>
      <c r="TC44" s="106"/>
      <c r="TD44" s="106"/>
      <c r="TE44" s="106"/>
      <c r="TF44" s="106"/>
      <c r="TG44" s="106"/>
      <c r="TH44" s="106"/>
      <c r="TI44" s="106"/>
      <c r="TJ44" s="106"/>
      <c r="TK44" s="106"/>
      <c r="TL44" s="106"/>
      <c r="TM44" s="106"/>
      <c r="TN44" s="106"/>
      <c r="TO44" s="106"/>
      <c r="TP44" s="106"/>
      <c r="TQ44" s="106"/>
      <c r="TR44" s="106"/>
      <c r="TS44" s="106"/>
      <c r="TT44" s="106"/>
      <c r="TU44" s="106"/>
      <c r="TV44" s="106"/>
      <c r="TW44" s="106"/>
      <c r="TX44" s="106"/>
      <c r="TY44" s="106"/>
      <c r="TZ44" s="106"/>
      <c r="UA44" s="106"/>
      <c r="UB44" s="106"/>
      <c r="UC44" s="106"/>
      <c r="UD44" s="106"/>
      <c r="UE44" s="106"/>
      <c r="UF44" s="106"/>
      <c r="UG44" s="106"/>
      <c r="UH44" s="106"/>
      <c r="UI44" s="106"/>
      <c r="UJ44" s="106"/>
      <c r="UK44" s="106"/>
      <c r="UL44" s="106"/>
      <c r="UM44" s="106"/>
      <c r="UN44" s="106"/>
      <c r="UO44" s="106"/>
      <c r="UP44" s="106"/>
      <c r="UQ44" s="106"/>
      <c r="UR44" s="106"/>
      <c r="US44" s="106"/>
      <c r="UT44" s="106"/>
      <c r="UU44" s="106"/>
      <c r="UV44" s="106"/>
      <c r="UW44" s="106"/>
      <c r="UX44" s="106"/>
      <c r="UY44" s="106"/>
      <c r="UZ44" s="106"/>
      <c r="VA44" s="106"/>
      <c r="VB44" s="106"/>
      <c r="VC44" s="106"/>
      <c r="VD44" s="106"/>
      <c r="VE44" s="106"/>
      <c r="VF44" s="106"/>
      <c r="VG44" s="106"/>
      <c r="VH44" s="106"/>
      <c r="VI44" s="106"/>
      <c r="VJ44" s="106"/>
      <c r="VK44" s="106"/>
      <c r="VL44" s="106"/>
      <c r="VM44" s="106"/>
      <c r="VN44" s="106"/>
      <c r="VO44" s="106"/>
      <c r="VP44" s="106"/>
      <c r="VQ44" s="106"/>
      <c r="VR44" s="106"/>
      <c r="VS44" s="106"/>
      <c r="VT44" s="106"/>
      <c r="VU44" s="106"/>
      <c r="VV44" s="106"/>
      <c r="VW44" s="106"/>
      <c r="VX44" s="106"/>
      <c r="VY44" s="106"/>
      <c r="VZ44" s="106"/>
      <c r="WA44" s="106"/>
      <c r="WB44" s="106"/>
      <c r="WC44" s="106"/>
      <c r="WD44" s="106"/>
      <c r="WE44" s="106"/>
      <c r="WF44" s="106"/>
      <c r="WG44" s="106"/>
      <c r="WH44" s="106"/>
      <c r="WI44" s="106"/>
      <c r="WJ44" s="106"/>
      <c r="WK44" s="106"/>
      <c r="WL44" s="106"/>
      <c r="WM44" s="106"/>
      <c r="WN44" s="106"/>
      <c r="WO44" s="106"/>
      <c r="WP44" s="106"/>
      <c r="WQ44" s="106"/>
      <c r="WR44" s="106"/>
      <c r="WS44" s="106"/>
      <c r="WT44" s="106"/>
      <c r="WU44" s="106"/>
      <c r="WV44" s="106"/>
      <c r="WW44" s="106"/>
      <c r="WX44" s="106"/>
      <c r="WY44" s="106"/>
      <c r="WZ44" s="106"/>
      <c r="XA44" s="106"/>
      <c r="XB44" s="106"/>
      <c r="XC44" s="106"/>
      <c r="XD44" s="106"/>
      <c r="XE44" s="106"/>
      <c r="XF44" s="106"/>
      <c r="XG44" s="106"/>
      <c r="XH44" s="106"/>
      <c r="XI44" s="106"/>
      <c r="XJ44" s="106"/>
      <c r="XK44" s="106"/>
      <c r="XL44" s="106"/>
      <c r="XM44" s="106"/>
      <c r="XN44" s="106"/>
      <c r="XO44" s="106"/>
      <c r="XP44" s="106"/>
      <c r="XQ44" s="106"/>
      <c r="XR44" s="106"/>
      <c r="XS44" s="106"/>
      <c r="XT44" s="106"/>
      <c r="XU44" s="106"/>
      <c r="XV44" s="106"/>
      <c r="XW44" s="106"/>
      <c r="XX44" s="106"/>
      <c r="XY44" s="106"/>
      <c r="XZ44" s="106"/>
      <c r="YA44" s="106"/>
      <c r="YB44" s="106"/>
      <c r="YC44" s="106"/>
      <c r="YD44" s="106"/>
      <c r="YE44" s="106"/>
      <c r="YF44" s="106"/>
      <c r="YG44" s="106"/>
      <c r="YH44" s="106"/>
      <c r="YI44" s="106"/>
      <c r="YJ44" s="106"/>
      <c r="YK44" s="106"/>
      <c r="YL44" s="106"/>
      <c r="YM44" s="106"/>
      <c r="YN44" s="106"/>
      <c r="YO44" s="106"/>
      <c r="YP44" s="106"/>
      <c r="YQ44" s="106"/>
      <c r="YR44" s="106"/>
      <c r="YS44" s="106"/>
      <c r="YT44" s="106"/>
      <c r="YU44" s="106"/>
      <c r="YV44" s="106"/>
      <c r="YW44" s="106"/>
      <c r="YX44" s="106"/>
      <c r="YY44" s="106"/>
      <c r="YZ44" s="106"/>
      <c r="ZA44" s="106"/>
      <c r="ZB44" s="106"/>
      <c r="ZC44" s="106"/>
      <c r="ZD44" s="106"/>
      <c r="ZE44" s="106"/>
      <c r="ZF44" s="106"/>
      <c r="ZG44" s="106"/>
      <c r="ZH44" s="106"/>
      <c r="ZI44" s="106"/>
      <c r="ZJ44" s="106"/>
      <c r="ZK44" s="106"/>
      <c r="ZL44" s="106"/>
      <c r="ZM44" s="106"/>
      <c r="ZN44" s="106"/>
      <c r="ZO44" s="106"/>
      <c r="ZP44" s="106"/>
      <c r="ZQ44" s="106"/>
      <c r="ZR44" s="106"/>
      <c r="ZS44" s="106"/>
      <c r="ZT44" s="106"/>
      <c r="ZU44" s="106"/>
      <c r="ZV44" s="106"/>
      <c r="ZW44" s="106"/>
      <c r="ZX44" s="106"/>
      <c r="ZY44" s="106"/>
      <c r="ZZ44" s="106"/>
      <c r="AAA44" s="106"/>
      <c r="AAB44" s="106"/>
      <c r="AAC44" s="106"/>
      <c r="AAD44" s="106"/>
      <c r="AAE44" s="106"/>
      <c r="AAF44" s="106"/>
      <c r="AAG44" s="106"/>
      <c r="AAH44" s="106"/>
      <c r="AAI44" s="106"/>
      <c r="AAJ44" s="106"/>
      <c r="AAK44" s="106"/>
      <c r="AAL44" s="106"/>
      <c r="AAM44" s="106"/>
      <c r="AAN44" s="106"/>
      <c r="AAO44" s="106"/>
      <c r="AAP44" s="106"/>
      <c r="AAQ44" s="106"/>
      <c r="AAR44" s="106"/>
      <c r="AAS44" s="106"/>
      <c r="AAT44" s="106"/>
      <c r="AAU44" s="106"/>
      <c r="AAV44" s="106"/>
      <c r="AAW44" s="106"/>
      <c r="AAX44" s="106"/>
      <c r="AAY44" s="106"/>
      <c r="AAZ44" s="106"/>
      <c r="ABA44" s="106"/>
      <c r="ABB44" s="106"/>
      <c r="ABC44" s="106"/>
      <c r="ABD44" s="106"/>
      <c r="ABE44" s="106"/>
      <c r="ABF44" s="106"/>
      <c r="ABG44" s="106"/>
      <c r="ABH44" s="106"/>
      <c r="ABI44" s="106"/>
      <c r="ABJ44" s="106"/>
      <c r="ABK44" s="106"/>
      <c r="ABL44" s="106"/>
      <c r="ABM44" s="106"/>
      <c r="ABN44" s="106"/>
      <c r="ABO44" s="106"/>
      <c r="ABP44" s="106"/>
      <c r="ABQ44" s="106"/>
      <c r="ABR44" s="106"/>
      <c r="ABS44" s="106"/>
      <c r="ABT44" s="106"/>
      <c r="ABU44" s="106"/>
      <c r="ABV44" s="106"/>
      <c r="ABW44" s="106"/>
      <c r="ABX44" s="106"/>
      <c r="ABY44" s="106"/>
      <c r="ABZ44" s="106"/>
      <c r="ACA44" s="106"/>
      <c r="ACB44" s="106"/>
      <c r="ACC44" s="106"/>
      <c r="ACD44" s="106"/>
      <c r="ACE44" s="106"/>
      <c r="ACF44" s="106"/>
      <c r="ACG44" s="106"/>
      <c r="ACH44" s="106"/>
      <c r="ACI44" s="106"/>
      <c r="ACJ44" s="106"/>
      <c r="ACK44" s="106"/>
      <c r="ACL44" s="106"/>
      <c r="ACM44" s="106"/>
      <c r="ACN44" s="106"/>
      <c r="ACO44" s="106"/>
      <c r="ACP44" s="106"/>
      <c r="ACQ44" s="106"/>
      <c r="ACR44" s="106"/>
      <c r="ACS44" s="106"/>
      <c r="ACT44" s="106"/>
      <c r="ACU44" s="106"/>
      <c r="ACV44" s="106"/>
      <c r="ACW44" s="106"/>
      <c r="ACX44" s="106"/>
      <c r="ACY44" s="106"/>
      <c r="ACZ44" s="106"/>
      <c r="ADA44" s="106"/>
      <c r="ADB44" s="106"/>
      <c r="ADC44" s="106"/>
      <c r="ADD44" s="106"/>
      <c r="ADE44" s="106"/>
      <c r="ADF44" s="106"/>
      <c r="ADG44" s="106"/>
      <c r="ADH44" s="106"/>
      <c r="ADI44" s="106"/>
      <c r="ADJ44" s="106"/>
      <c r="ADK44" s="106"/>
      <c r="ADL44" s="106"/>
      <c r="ADM44" s="106"/>
      <c r="ADN44" s="106"/>
      <c r="ADO44" s="106"/>
      <c r="ADP44" s="106"/>
      <c r="ADQ44" s="106"/>
      <c r="ADR44" s="106"/>
      <c r="ADS44" s="106"/>
      <c r="ADT44" s="106"/>
      <c r="ADU44" s="106"/>
      <c r="ADV44" s="106"/>
      <c r="ADW44" s="106"/>
      <c r="ADX44" s="106"/>
      <c r="ADY44" s="106"/>
      <c r="ADZ44" s="106"/>
      <c r="AEA44" s="106"/>
      <c r="AEB44" s="106"/>
      <c r="AEC44" s="106"/>
      <c r="AED44" s="106"/>
      <c r="AEE44" s="106"/>
      <c r="AEF44" s="106"/>
      <c r="AEG44" s="106"/>
      <c r="AEH44" s="106"/>
      <c r="AEI44" s="106"/>
      <c r="AEJ44" s="106"/>
      <c r="AEK44" s="106"/>
      <c r="AEL44" s="106"/>
      <c r="AEM44" s="106"/>
      <c r="AEN44" s="106"/>
      <c r="AEO44" s="106"/>
      <c r="AEP44" s="106"/>
      <c r="AEQ44" s="106"/>
      <c r="AER44" s="106"/>
      <c r="AES44" s="106"/>
      <c r="AET44" s="106"/>
      <c r="AEU44" s="106"/>
      <c r="AEV44" s="106"/>
      <c r="AEW44" s="106"/>
      <c r="AEX44" s="106"/>
      <c r="AEY44" s="106"/>
      <c r="AEZ44" s="106"/>
      <c r="AFA44" s="106"/>
      <c r="AFB44" s="106"/>
      <c r="AFC44" s="106"/>
      <c r="AFD44" s="106"/>
      <c r="AFE44" s="106"/>
      <c r="AFF44" s="106"/>
      <c r="AFG44" s="106"/>
      <c r="AFH44" s="106"/>
      <c r="AFI44" s="106"/>
      <c r="AFJ44" s="106"/>
      <c r="AFK44" s="106"/>
      <c r="AFL44" s="106"/>
      <c r="AFM44" s="106"/>
      <c r="AFN44" s="106"/>
      <c r="AFO44" s="106"/>
      <c r="AFP44" s="106"/>
      <c r="AFQ44" s="106"/>
      <c r="AFR44" s="106"/>
      <c r="AFS44" s="106"/>
      <c r="AFT44" s="106"/>
      <c r="AFU44" s="106"/>
      <c r="AFV44" s="106"/>
      <c r="AFW44" s="106"/>
      <c r="AFX44" s="106"/>
      <c r="AFY44" s="106"/>
      <c r="AFZ44" s="106"/>
      <c r="AGA44" s="106"/>
      <c r="AGB44" s="106"/>
      <c r="AGC44" s="106"/>
      <c r="AGD44" s="106"/>
      <c r="AGE44" s="106"/>
      <c r="AGF44" s="106"/>
      <c r="AGG44" s="106"/>
      <c r="AGH44" s="106"/>
      <c r="AGI44" s="106"/>
      <c r="AGJ44" s="106"/>
      <c r="AGK44" s="106"/>
      <c r="AGL44" s="106"/>
      <c r="AGM44" s="106"/>
      <c r="AGN44" s="106"/>
      <c r="AGO44" s="106"/>
      <c r="AGP44" s="106"/>
      <c r="AGQ44" s="106"/>
      <c r="AGR44" s="106"/>
      <c r="AGS44" s="106"/>
      <c r="AGT44" s="106"/>
      <c r="AGU44" s="106"/>
      <c r="AGV44" s="106"/>
      <c r="AGW44" s="106"/>
      <c r="AGX44" s="106"/>
      <c r="AGY44" s="106"/>
      <c r="AGZ44" s="106"/>
      <c r="AHA44" s="106"/>
      <c r="AHB44" s="106"/>
      <c r="AHC44" s="106"/>
      <c r="AHD44" s="106"/>
      <c r="AHE44" s="106"/>
      <c r="AHF44" s="106"/>
      <c r="AHG44" s="106"/>
      <c r="AHH44" s="106"/>
      <c r="AHI44" s="106"/>
      <c r="AHJ44" s="106"/>
      <c r="AHK44" s="106"/>
      <c r="AHL44" s="106"/>
      <c r="AHM44" s="106"/>
      <c r="AHN44" s="106"/>
      <c r="AHO44" s="106"/>
      <c r="AHP44" s="106"/>
      <c r="AHQ44" s="106"/>
      <c r="AHR44" s="106"/>
      <c r="AHS44" s="106"/>
      <c r="AHT44" s="106"/>
      <c r="AHU44" s="106"/>
      <c r="AHV44" s="106"/>
      <c r="AHW44" s="106"/>
      <c r="AHX44" s="106"/>
      <c r="AHY44" s="106"/>
      <c r="AHZ44" s="106"/>
      <c r="AIA44" s="106"/>
      <c r="AIB44" s="106"/>
      <c r="AIC44" s="106"/>
      <c r="AID44" s="106"/>
      <c r="AIE44" s="106"/>
      <c r="AIF44" s="106"/>
      <c r="AIG44" s="106"/>
      <c r="AIH44" s="106"/>
      <c r="AII44" s="106"/>
      <c r="AIJ44" s="106"/>
      <c r="AIK44" s="106"/>
      <c r="AIL44" s="106"/>
      <c r="AIM44" s="106"/>
      <c r="AIN44" s="106"/>
      <c r="AIO44" s="106"/>
      <c r="AIP44" s="106"/>
      <c r="AIQ44" s="106"/>
      <c r="AIR44" s="106"/>
      <c r="AIS44" s="106"/>
      <c r="AIT44" s="106"/>
      <c r="AIU44" s="106"/>
      <c r="AIV44" s="106"/>
      <c r="AIW44" s="106"/>
      <c r="AIX44" s="106"/>
      <c r="AIY44" s="106"/>
      <c r="AIZ44" s="106"/>
      <c r="AJA44" s="106"/>
      <c r="AJB44" s="106"/>
      <c r="AJC44" s="106"/>
      <c r="AJD44" s="106"/>
      <c r="AJE44" s="106"/>
      <c r="AJF44" s="106"/>
      <c r="AJG44" s="106"/>
      <c r="AJH44" s="106"/>
      <c r="AJI44" s="106"/>
      <c r="AJJ44" s="106"/>
      <c r="AJK44" s="106"/>
      <c r="AJL44" s="106"/>
      <c r="AJM44" s="106"/>
      <c r="AJN44" s="106"/>
      <c r="AJO44" s="106"/>
      <c r="AJP44" s="106"/>
      <c r="AJQ44" s="106"/>
      <c r="AJR44" s="106"/>
      <c r="AJS44" s="106"/>
      <c r="AJT44" s="106"/>
      <c r="AJU44" s="106"/>
      <c r="AJV44" s="106"/>
      <c r="AJW44" s="106"/>
      <c r="AJX44" s="106"/>
      <c r="AJY44" s="106"/>
      <c r="AJZ44" s="106"/>
      <c r="AKA44" s="106"/>
      <c r="AKB44" s="106"/>
      <c r="AKC44" s="106"/>
      <c r="AKD44" s="106"/>
      <c r="AKE44" s="106"/>
      <c r="AKF44" s="106"/>
      <c r="AKG44" s="106"/>
      <c r="AKH44" s="106"/>
      <c r="AKI44" s="106"/>
      <c r="AKJ44" s="106"/>
      <c r="AKK44" s="106"/>
      <c r="AKL44" s="106"/>
      <c r="AKM44" s="106"/>
      <c r="AKN44" s="106"/>
      <c r="AKO44" s="106"/>
      <c r="AKP44" s="106"/>
      <c r="AKQ44" s="106"/>
      <c r="AKR44" s="106"/>
      <c r="AKS44" s="106"/>
      <c r="AKT44" s="106"/>
      <c r="AKU44" s="106"/>
      <c r="AKV44" s="106"/>
      <c r="AKW44" s="106"/>
      <c r="AKX44" s="106"/>
      <c r="AKY44" s="106"/>
      <c r="AKZ44" s="106"/>
      <c r="ALA44" s="106"/>
      <c r="ALB44" s="106"/>
      <c r="ALC44" s="106"/>
      <c r="ALD44" s="106"/>
      <c r="ALE44" s="106"/>
      <c r="ALF44" s="106"/>
      <c r="ALG44" s="106"/>
      <c r="ALH44" s="106"/>
      <c r="ALI44" s="106"/>
      <c r="ALJ44" s="106"/>
      <c r="ALK44" s="106"/>
      <c r="ALL44" s="106"/>
      <c r="ALM44" s="106"/>
      <c r="ALN44" s="106"/>
      <c r="ALO44" s="106"/>
      <c r="ALP44" s="106"/>
      <c r="ALQ44" s="106"/>
      <c r="ALR44" s="106"/>
      <c r="ALS44" s="106"/>
      <c r="ALT44" s="106"/>
      <c r="ALU44" s="106"/>
      <c r="ALV44" s="106"/>
      <c r="ALW44" s="106"/>
      <c r="ALX44" s="106"/>
      <c r="ALY44" s="106"/>
      <c r="ALZ44" s="106"/>
      <c r="AMA44" s="106"/>
      <c r="AMB44" s="106"/>
      <c r="AMC44" s="106"/>
      <c r="AMD44" s="106"/>
      <c r="AME44" s="106"/>
      <c r="AMF44" s="106"/>
      <c r="AMG44" s="106"/>
      <c r="AMH44" s="106"/>
      <c r="AMI44" s="106"/>
      <c r="AMJ44" s="106"/>
      <c r="AMK44" s="106"/>
      <c r="AML44" s="106"/>
      <c r="AMM44" s="106"/>
      <c r="AMN44" s="106"/>
      <c r="AMO44" s="106"/>
      <c r="AMP44" s="106"/>
      <c r="AMQ44" s="106"/>
      <c r="AMR44" s="106"/>
      <c r="AMS44" s="106"/>
      <c r="AMT44" s="106"/>
      <c r="AMU44" s="106"/>
      <c r="AMV44" s="106"/>
      <c r="AMW44" s="106"/>
      <c r="AMX44" s="106"/>
      <c r="AMY44" s="106"/>
      <c r="AMZ44" s="106"/>
      <c r="ANA44" s="106"/>
      <c r="ANB44" s="106"/>
      <c r="ANC44" s="106"/>
      <c r="AND44" s="106"/>
    </row>
    <row r="45" spans="1:1044" s="105" customFormat="1" ht="15" customHeight="1">
      <c r="A45" s="122"/>
      <c r="B45" s="122"/>
      <c r="C45" s="49"/>
      <c r="D45" s="52"/>
      <c r="E45" s="52"/>
      <c r="F45" s="52"/>
      <c r="G45" s="52"/>
      <c r="H45" s="52"/>
      <c r="I45" s="52"/>
      <c r="J45" s="66"/>
      <c r="K45" s="122"/>
      <c r="L45" s="122"/>
      <c r="M45" s="122"/>
      <c r="N45" s="122"/>
      <c r="O45" s="122"/>
      <c r="P45" s="122"/>
      <c r="Q45" s="122"/>
      <c r="R45" s="133"/>
      <c r="S45" s="133"/>
      <c r="T45" s="133"/>
      <c r="U45" s="133"/>
      <c r="V45" s="133"/>
      <c r="W45" s="36"/>
      <c r="X45" s="36"/>
      <c r="Y45" s="36"/>
      <c r="Z45" s="36"/>
      <c r="AA45" s="31"/>
      <c r="AB45" s="122"/>
      <c r="AC45" s="119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  <c r="IR45" s="106"/>
      <c r="IS45" s="106"/>
      <c r="IT45" s="106"/>
      <c r="IU45" s="106"/>
      <c r="IV45" s="106"/>
      <c r="IW45" s="106"/>
      <c r="IX45" s="106"/>
      <c r="IY45" s="106"/>
      <c r="IZ45" s="106"/>
      <c r="JA45" s="106"/>
      <c r="JB45" s="106"/>
      <c r="JC45" s="106"/>
      <c r="JD45" s="106"/>
      <c r="JE45" s="106"/>
      <c r="JF45" s="106"/>
      <c r="JG45" s="106"/>
      <c r="JH45" s="106"/>
      <c r="JI45" s="106"/>
      <c r="JJ45" s="106"/>
      <c r="JK45" s="106"/>
      <c r="JL45" s="106"/>
      <c r="JM45" s="106"/>
      <c r="JN45" s="106"/>
      <c r="JO45" s="106"/>
      <c r="JP45" s="106"/>
      <c r="JQ45" s="106"/>
      <c r="JR45" s="106"/>
      <c r="JS45" s="106"/>
      <c r="JT45" s="106"/>
      <c r="JU45" s="106"/>
      <c r="JV45" s="106"/>
      <c r="JW45" s="106"/>
      <c r="JX45" s="106"/>
      <c r="JY45" s="106"/>
      <c r="JZ45" s="106"/>
      <c r="KA45" s="106"/>
      <c r="KB45" s="106"/>
      <c r="KC45" s="106"/>
      <c r="KD45" s="106"/>
      <c r="KE45" s="106"/>
      <c r="KF45" s="106"/>
      <c r="KG45" s="106"/>
      <c r="KH45" s="106"/>
      <c r="KI45" s="106"/>
      <c r="KJ45" s="106"/>
      <c r="KK45" s="106"/>
      <c r="KL45" s="106"/>
      <c r="KM45" s="106"/>
      <c r="KN45" s="106"/>
      <c r="KO45" s="106"/>
      <c r="KP45" s="106"/>
      <c r="KQ45" s="106"/>
      <c r="KR45" s="106"/>
      <c r="KS45" s="106"/>
      <c r="KT45" s="106"/>
      <c r="KU45" s="106"/>
      <c r="KV45" s="106"/>
      <c r="KW45" s="106"/>
      <c r="KX45" s="106"/>
      <c r="KY45" s="106"/>
      <c r="KZ45" s="106"/>
      <c r="LA45" s="106"/>
      <c r="LB45" s="106"/>
      <c r="LC45" s="106"/>
      <c r="LD45" s="106"/>
      <c r="LE45" s="106"/>
      <c r="LF45" s="106"/>
      <c r="LG45" s="106"/>
      <c r="LH45" s="106"/>
      <c r="LI45" s="106"/>
      <c r="LJ45" s="106"/>
      <c r="LK45" s="106"/>
      <c r="LL45" s="106"/>
      <c r="LM45" s="106"/>
      <c r="LN45" s="106"/>
      <c r="LO45" s="106"/>
      <c r="LP45" s="106"/>
      <c r="LQ45" s="106"/>
      <c r="LR45" s="106"/>
      <c r="LS45" s="106"/>
      <c r="LT45" s="106"/>
      <c r="LU45" s="106"/>
      <c r="LV45" s="106"/>
      <c r="LW45" s="106"/>
      <c r="LX45" s="106"/>
      <c r="LY45" s="106"/>
      <c r="LZ45" s="106"/>
      <c r="MA45" s="106"/>
      <c r="MB45" s="106"/>
      <c r="MC45" s="106"/>
      <c r="MD45" s="106"/>
      <c r="ME45" s="106"/>
      <c r="MF45" s="106"/>
      <c r="MG45" s="106"/>
      <c r="MH45" s="106"/>
      <c r="MI45" s="106"/>
      <c r="MJ45" s="106"/>
      <c r="MK45" s="106"/>
      <c r="ML45" s="106"/>
      <c r="MM45" s="106"/>
      <c r="MN45" s="106"/>
      <c r="MO45" s="106"/>
      <c r="MP45" s="106"/>
      <c r="MQ45" s="106"/>
      <c r="MR45" s="106"/>
      <c r="MS45" s="106"/>
      <c r="MT45" s="106"/>
      <c r="MU45" s="106"/>
      <c r="MV45" s="106"/>
      <c r="MW45" s="106"/>
      <c r="MX45" s="106"/>
      <c r="MY45" s="106"/>
      <c r="MZ45" s="106"/>
      <c r="NA45" s="106"/>
      <c r="NB45" s="106"/>
      <c r="NC45" s="106"/>
      <c r="ND45" s="106"/>
      <c r="NE45" s="106"/>
      <c r="NF45" s="106"/>
      <c r="NG45" s="106"/>
      <c r="NH45" s="106"/>
      <c r="NI45" s="106"/>
      <c r="NJ45" s="106"/>
      <c r="NK45" s="106"/>
      <c r="NL45" s="106"/>
      <c r="NM45" s="106"/>
      <c r="NN45" s="106"/>
      <c r="NO45" s="106"/>
      <c r="NP45" s="106"/>
      <c r="NQ45" s="106"/>
      <c r="NR45" s="106"/>
      <c r="NS45" s="106"/>
      <c r="NT45" s="106"/>
      <c r="NU45" s="106"/>
      <c r="NV45" s="106"/>
      <c r="NW45" s="106"/>
      <c r="NX45" s="106"/>
      <c r="NY45" s="106"/>
      <c r="NZ45" s="106"/>
      <c r="OA45" s="106"/>
      <c r="OB45" s="106"/>
      <c r="OC45" s="106"/>
      <c r="OD45" s="106"/>
      <c r="OE45" s="106"/>
      <c r="OF45" s="106"/>
      <c r="OG45" s="106"/>
      <c r="OH45" s="106"/>
      <c r="OI45" s="106"/>
      <c r="OJ45" s="106"/>
      <c r="OK45" s="106"/>
      <c r="OL45" s="106"/>
      <c r="OM45" s="106"/>
      <c r="ON45" s="106"/>
      <c r="OO45" s="106"/>
      <c r="OP45" s="106"/>
      <c r="OQ45" s="106"/>
      <c r="OR45" s="106"/>
      <c r="OS45" s="106"/>
      <c r="OT45" s="106"/>
      <c r="OU45" s="106"/>
      <c r="OV45" s="106"/>
      <c r="OW45" s="106"/>
      <c r="OX45" s="106"/>
      <c r="OY45" s="106"/>
      <c r="OZ45" s="106"/>
      <c r="PA45" s="106"/>
      <c r="PB45" s="106"/>
      <c r="PC45" s="106"/>
      <c r="PD45" s="106"/>
      <c r="PE45" s="106"/>
      <c r="PF45" s="106"/>
      <c r="PG45" s="106"/>
      <c r="PH45" s="106"/>
      <c r="PI45" s="106"/>
      <c r="PJ45" s="106"/>
      <c r="PK45" s="106"/>
      <c r="PL45" s="106"/>
      <c r="PM45" s="106"/>
      <c r="PN45" s="106"/>
      <c r="PO45" s="106"/>
      <c r="PP45" s="106"/>
      <c r="PQ45" s="106"/>
      <c r="PR45" s="106"/>
      <c r="PS45" s="106"/>
      <c r="PT45" s="106"/>
      <c r="PU45" s="106"/>
      <c r="PV45" s="106"/>
      <c r="PW45" s="106"/>
      <c r="PX45" s="106"/>
      <c r="PY45" s="106"/>
      <c r="PZ45" s="106"/>
      <c r="QA45" s="106"/>
      <c r="QB45" s="106"/>
      <c r="QC45" s="106"/>
      <c r="QD45" s="106"/>
      <c r="QE45" s="106"/>
      <c r="QF45" s="106"/>
      <c r="QG45" s="106"/>
      <c r="QH45" s="106"/>
      <c r="QI45" s="106"/>
      <c r="QJ45" s="106"/>
      <c r="QK45" s="106"/>
      <c r="QL45" s="106"/>
      <c r="QM45" s="106"/>
      <c r="QN45" s="106"/>
      <c r="QO45" s="106"/>
      <c r="QP45" s="106"/>
      <c r="QQ45" s="106"/>
      <c r="QR45" s="106"/>
      <c r="QS45" s="106"/>
      <c r="QT45" s="106"/>
      <c r="QU45" s="106"/>
      <c r="QV45" s="106"/>
      <c r="QW45" s="106"/>
      <c r="QX45" s="106"/>
      <c r="QY45" s="106"/>
      <c r="QZ45" s="106"/>
      <c r="RA45" s="106"/>
      <c r="RB45" s="106"/>
      <c r="RC45" s="106"/>
      <c r="RD45" s="106"/>
      <c r="RE45" s="106"/>
      <c r="RF45" s="106"/>
      <c r="RG45" s="106"/>
      <c r="RH45" s="106"/>
      <c r="RI45" s="106"/>
      <c r="RJ45" s="106"/>
      <c r="RK45" s="106"/>
      <c r="RL45" s="106"/>
      <c r="RM45" s="106"/>
      <c r="RN45" s="106"/>
      <c r="RO45" s="106"/>
      <c r="RP45" s="106"/>
      <c r="RQ45" s="106"/>
      <c r="RR45" s="106"/>
      <c r="RS45" s="106"/>
      <c r="RT45" s="106"/>
      <c r="RU45" s="106"/>
      <c r="RV45" s="106"/>
      <c r="RW45" s="106"/>
      <c r="RX45" s="106"/>
      <c r="RY45" s="106"/>
      <c r="RZ45" s="106"/>
      <c r="SA45" s="106"/>
      <c r="SB45" s="106"/>
      <c r="SC45" s="106"/>
      <c r="SD45" s="106"/>
      <c r="SE45" s="106"/>
      <c r="SF45" s="106"/>
      <c r="SG45" s="106"/>
      <c r="SH45" s="106"/>
      <c r="SI45" s="106"/>
      <c r="SJ45" s="106"/>
      <c r="SK45" s="106"/>
      <c r="SL45" s="106"/>
      <c r="SM45" s="106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6"/>
      <c r="TB45" s="106"/>
      <c r="TC45" s="106"/>
      <c r="TD45" s="106"/>
      <c r="TE45" s="106"/>
      <c r="TF45" s="106"/>
      <c r="TG45" s="106"/>
      <c r="TH45" s="106"/>
      <c r="TI45" s="106"/>
      <c r="TJ45" s="106"/>
      <c r="TK45" s="106"/>
      <c r="TL45" s="106"/>
      <c r="TM45" s="106"/>
      <c r="TN45" s="106"/>
      <c r="TO45" s="106"/>
      <c r="TP45" s="106"/>
      <c r="TQ45" s="106"/>
      <c r="TR45" s="106"/>
      <c r="TS45" s="106"/>
      <c r="TT45" s="106"/>
      <c r="TU45" s="106"/>
      <c r="TV45" s="106"/>
      <c r="TW45" s="106"/>
      <c r="TX45" s="106"/>
      <c r="TY45" s="106"/>
      <c r="TZ45" s="106"/>
      <c r="UA45" s="106"/>
      <c r="UB45" s="106"/>
      <c r="UC45" s="106"/>
      <c r="UD45" s="106"/>
      <c r="UE45" s="106"/>
      <c r="UF45" s="106"/>
      <c r="UG45" s="106"/>
      <c r="UH45" s="106"/>
      <c r="UI45" s="106"/>
      <c r="UJ45" s="106"/>
      <c r="UK45" s="106"/>
      <c r="UL45" s="106"/>
      <c r="UM45" s="106"/>
      <c r="UN45" s="106"/>
      <c r="UO45" s="106"/>
      <c r="UP45" s="106"/>
      <c r="UQ45" s="106"/>
      <c r="UR45" s="106"/>
      <c r="US45" s="106"/>
      <c r="UT45" s="106"/>
      <c r="UU45" s="106"/>
      <c r="UV45" s="106"/>
      <c r="UW45" s="106"/>
      <c r="UX45" s="106"/>
      <c r="UY45" s="106"/>
      <c r="UZ45" s="106"/>
      <c r="VA45" s="106"/>
      <c r="VB45" s="106"/>
      <c r="VC45" s="106"/>
      <c r="VD45" s="106"/>
      <c r="VE45" s="106"/>
      <c r="VF45" s="106"/>
      <c r="VG45" s="106"/>
      <c r="VH45" s="106"/>
      <c r="VI45" s="106"/>
      <c r="VJ45" s="106"/>
      <c r="VK45" s="106"/>
      <c r="VL45" s="106"/>
      <c r="VM45" s="106"/>
      <c r="VN45" s="106"/>
      <c r="VO45" s="106"/>
      <c r="VP45" s="106"/>
      <c r="VQ45" s="106"/>
      <c r="VR45" s="106"/>
      <c r="VS45" s="106"/>
      <c r="VT45" s="106"/>
      <c r="VU45" s="106"/>
      <c r="VV45" s="106"/>
      <c r="VW45" s="106"/>
      <c r="VX45" s="106"/>
      <c r="VY45" s="106"/>
      <c r="VZ45" s="106"/>
      <c r="WA45" s="106"/>
      <c r="WB45" s="106"/>
      <c r="WC45" s="106"/>
      <c r="WD45" s="106"/>
      <c r="WE45" s="106"/>
      <c r="WF45" s="106"/>
      <c r="WG45" s="106"/>
      <c r="WH45" s="106"/>
      <c r="WI45" s="106"/>
      <c r="WJ45" s="106"/>
      <c r="WK45" s="106"/>
      <c r="WL45" s="106"/>
      <c r="WM45" s="106"/>
      <c r="WN45" s="106"/>
      <c r="WO45" s="106"/>
      <c r="WP45" s="106"/>
      <c r="WQ45" s="106"/>
      <c r="WR45" s="106"/>
      <c r="WS45" s="106"/>
      <c r="WT45" s="106"/>
      <c r="WU45" s="106"/>
      <c r="WV45" s="106"/>
      <c r="WW45" s="106"/>
      <c r="WX45" s="106"/>
      <c r="WY45" s="106"/>
      <c r="WZ45" s="106"/>
      <c r="XA45" s="106"/>
      <c r="XB45" s="106"/>
      <c r="XC45" s="106"/>
      <c r="XD45" s="106"/>
      <c r="XE45" s="106"/>
      <c r="XF45" s="106"/>
      <c r="XG45" s="106"/>
      <c r="XH45" s="106"/>
      <c r="XI45" s="106"/>
      <c r="XJ45" s="106"/>
      <c r="XK45" s="106"/>
      <c r="XL45" s="106"/>
      <c r="XM45" s="106"/>
      <c r="XN45" s="106"/>
      <c r="XO45" s="106"/>
      <c r="XP45" s="106"/>
      <c r="XQ45" s="106"/>
      <c r="XR45" s="106"/>
      <c r="XS45" s="106"/>
      <c r="XT45" s="106"/>
      <c r="XU45" s="106"/>
      <c r="XV45" s="106"/>
      <c r="XW45" s="106"/>
      <c r="XX45" s="106"/>
      <c r="XY45" s="106"/>
      <c r="XZ45" s="106"/>
      <c r="YA45" s="106"/>
      <c r="YB45" s="106"/>
      <c r="YC45" s="106"/>
      <c r="YD45" s="106"/>
      <c r="YE45" s="106"/>
      <c r="YF45" s="106"/>
      <c r="YG45" s="106"/>
      <c r="YH45" s="106"/>
      <c r="YI45" s="106"/>
      <c r="YJ45" s="106"/>
      <c r="YK45" s="106"/>
      <c r="YL45" s="106"/>
      <c r="YM45" s="106"/>
      <c r="YN45" s="106"/>
      <c r="YO45" s="106"/>
      <c r="YP45" s="106"/>
      <c r="YQ45" s="106"/>
      <c r="YR45" s="106"/>
      <c r="YS45" s="106"/>
      <c r="YT45" s="106"/>
      <c r="YU45" s="106"/>
      <c r="YV45" s="106"/>
      <c r="YW45" s="106"/>
      <c r="YX45" s="106"/>
      <c r="YY45" s="106"/>
      <c r="YZ45" s="106"/>
      <c r="ZA45" s="106"/>
      <c r="ZB45" s="106"/>
      <c r="ZC45" s="106"/>
      <c r="ZD45" s="106"/>
      <c r="ZE45" s="106"/>
      <c r="ZF45" s="106"/>
      <c r="ZG45" s="106"/>
      <c r="ZH45" s="106"/>
      <c r="ZI45" s="106"/>
      <c r="ZJ45" s="106"/>
      <c r="ZK45" s="106"/>
      <c r="ZL45" s="106"/>
      <c r="ZM45" s="106"/>
      <c r="ZN45" s="106"/>
      <c r="ZO45" s="106"/>
      <c r="ZP45" s="106"/>
      <c r="ZQ45" s="106"/>
      <c r="ZR45" s="106"/>
      <c r="ZS45" s="106"/>
      <c r="ZT45" s="106"/>
      <c r="ZU45" s="106"/>
      <c r="ZV45" s="106"/>
      <c r="ZW45" s="106"/>
      <c r="ZX45" s="106"/>
      <c r="ZY45" s="106"/>
      <c r="ZZ45" s="106"/>
      <c r="AAA45" s="106"/>
      <c r="AAB45" s="106"/>
      <c r="AAC45" s="106"/>
      <c r="AAD45" s="106"/>
      <c r="AAE45" s="106"/>
      <c r="AAF45" s="106"/>
      <c r="AAG45" s="106"/>
      <c r="AAH45" s="106"/>
      <c r="AAI45" s="106"/>
      <c r="AAJ45" s="106"/>
      <c r="AAK45" s="106"/>
      <c r="AAL45" s="106"/>
      <c r="AAM45" s="106"/>
      <c r="AAN45" s="106"/>
      <c r="AAO45" s="106"/>
      <c r="AAP45" s="106"/>
      <c r="AAQ45" s="106"/>
      <c r="AAR45" s="106"/>
      <c r="AAS45" s="106"/>
      <c r="AAT45" s="106"/>
      <c r="AAU45" s="106"/>
      <c r="AAV45" s="106"/>
      <c r="AAW45" s="106"/>
      <c r="AAX45" s="106"/>
      <c r="AAY45" s="106"/>
      <c r="AAZ45" s="106"/>
      <c r="ABA45" s="106"/>
      <c r="ABB45" s="106"/>
      <c r="ABC45" s="106"/>
      <c r="ABD45" s="106"/>
      <c r="ABE45" s="106"/>
      <c r="ABF45" s="106"/>
      <c r="ABG45" s="106"/>
      <c r="ABH45" s="106"/>
      <c r="ABI45" s="106"/>
      <c r="ABJ45" s="106"/>
      <c r="ABK45" s="106"/>
      <c r="ABL45" s="106"/>
      <c r="ABM45" s="106"/>
      <c r="ABN45" s="106"/>
      <c r="ABO45" s="106"/>
      <c r="ABP45" s="106"/>
      <c r="ABQ45" s="106"/>
      <c r="ABR45" s="106"/>
      <c r="ABS45" s="106"/>
      <c r="ABT45" s="106"/>
      <c r="ABU45" s="106"/>
      <c r="ABV45" s="106"/>
      <c r="ABW45" s="106"/>
      <c r="ABX45" s="106"/>
      <c r="ABY45" s="106"/>
      <c r="ABZ45" s="106"/>
      <c r="ACA45" s="106"/>
      <c r="ACB45" s="106"/>
      <c r="ACC45" s="106"/>
      <c r="ACD45" s="106"/>
      <c r="ACE45" s="106"/>
      <c r="ACF45" s="106"/>
      <c r="ACG45" s="106"/>
      <c r="ACH45" s="106"/>
      <c r="ACI45" s="106"/>
      <c r="ACJ45" s="106"/>
      <c r="ACK45" s="106"/>
      <c r="ACL45" s="106"/>
      <c r="ACM45" s="106"/>
      <c r="ACN45" s="106"/>
      <c r="ACO45" s="106"/>
      <c r="ACP45" s="106"/>
      <c r="ACQ45" s="106"/>
      <c r="ACR45" s="106"/>
      <c r="ACS45" s="106"/>
      <c r="ACT45" s="106"/>
      <c r="ACU45" s="106"/>
      <c r="ACV45" s="106"/>
      <c r="ACW45" s="106"/>
      <c r="ACX45" s="106"/>
      <c r="ACY45" s="106"/>
      <c r="ACZ45" s="106"/>
      <c r="ADA45" s="106"/>
      <c r="ADB45" s="106"/>
      <c r="ADC45" s="106"/>
      <c r="ADD45" s="106"/>
      <c r="ADE45" s="106"/>
      <c r="ADF45" s="106"/>
      <c r="ADG45" s="106"/>
      <c r="ADH45" s="106"/>
      <c r="ADI45" s="106"/>
      <c r="ADJ45" s="106"/>
      <c r="ADK45" s="106"/>
      <c r="ADL45" s="106"/>
      <c r="ADM45" s="106"/>
      <c r="ADN45" s="106"/>
      <c r="ADO45" s="106"/>
      <c r="ADP45" s="106"/>
      <c r="ADQ45" s="106"/>
      <c r="ADR45" s="106"/>
      <c r="ADS45" s="106"/>
      <c r="ADT45" s="106"/>
      <c r="ADU45" s="106"/>
      <c r="ADV45" s="106"/>
      <c r="ADW45" s="106"/>
      <c r="ADX45" s="106"/>
      <c r="ADY45" s="106"/>
      <c r="ADZ45" s="106"/>
      <c r="AEA45" s="106"/>
      <c r="AEB45" s="106"/>
      <c r="AEC45" s="106"/>
      <c r="AED45" s="106"/>
      <c r="AEE45" s="106"/>
      <c r="AEF45" s="106"/>
      <c r="AEG45" s="106"/>
      <c r="AEH45" s="106"/>
      <c r="AEI45" s="106"/>
      <c r="AEJ45" s="106"/>
      <c r="AEK45" s="106"/>
      <c r="AEL45" s="106"/>
      <c r="AEM45" s="106"/>
      <c r="AEN45" s="106"/>
      <c r="AEO45" s="106"/>
      <c r="AEP45" s="106"/>
      <c r="AEQ45" s="106"/>
      <c r="AER45" s="106"/>
      <c r="AES45" s="106"/>
      <c r="AET45" s="106"/>
      <c r="AEU45" s="106"/>
      <c r="AEV45" s="106"/>
      <c r="AEW45" s="106"/>
      <c r="AEX45" s="106"/>
      <c r="AEY45" s="106"/>
      <c r="AEZ45" s="106"/>
      <c r="AFA45" s="106"/>
      <c r="AFB45" s="106"/>
      <c r="AFC45" s="106"/>
      <c r="AFD45" s="106"/>
      <c r="AFE45" s="106"/>
      <c r="AFF45" s="106"/>
      <c r="AFG45" s="106"/>
      <c r="AFH45" s="106"/>
      <c r="AFI45" s="106"/>
      <c r="AFJ45" s="106"/>
      <c r="AFK45" s="106"/>
      <c r="AFL45" s="106"/>
      <c r="AFM45" s="106"/>
      <c r="AFN45" s="106"/>
      <c r="AFO45" s="106"/>
      <c r="AFP45" s="106"/>
      <c r="AFQ45" s="106"/>
      <c r="AFR45" s="106"/>
      <c r="AFS45" s="106"/>
      <c r="AFT45" s="106"/>
      <c r="AFU45" s="106"/>
      <c r="AFV45" s="106"/>
      <c r="AFW45" s="106"/>
      <c r="AFX45" s="106"/>
      <c r="AFY45" s="106"/>
      <c r="AFZ45" s="106"/>
      <c r="AGA45" s="106"/>
      <c r="AGB45" s="106"/>
      <c r="AGC45" s="106"/>
      <c r="AGD45" s="106"/>
      <c r="AGE45" s="106"/>
      <c r="AGF45" s="106"/>
      <c r="AGG45" s="106"/>
      <c r="AGH45" s="106"/>
      <c r="AGI45" s="106"/>
      <c r="AGJ45" s="106"/>
      <c r="AGK45" s="106"/>
      <c r="AGL45" s="106"/>
      <c r="AGM45" s="106"/>
      <c r="AGN45" s="106"/>
      <c r="AGO45" s="106"/>
      <c r="AGP45" s="106"/>
      <c r="AGQ45" s="106"/>
      <c r="AGR45" s="106"/>
      <c r="AGS45" s="106"/>
      <c r="AGT45" s="106"/>
      <c r="AGU45" s="106"/>
      <c r="AGV45" s="106"/>
      <c r="AGW45" s="106"/>
      <c r="AGX45" s="106"/>
      <c r="AGY45" s="106"/>
      <c r="AGZ45" s="106"/>
      <c r="AHA45" s="106"/>
      <c r="AHB45" s="106"/>
      <c r="AHC45" s="106"/>
      <c r="AHD45" s="106"/>
      <c r="AHE45" s="106"/>
      <c r="AHF45" s="106"/>
      <c r="AHG45" s="106"/>
      <c r="AHH45" s="106"/>
      <c r="AHI45" s="106"/>
      <c r="AHJ45" s="106"/>
      <c r="AHK45" s="106"/>
      <c r="AHL45" s="106"/>
      <c r="AHM45" s="106"/>
      <c r="AHN45" s="106"/>
      <c r="AHO45" s="106"/>
      <c r="AHP45" s="106"/>
      <c r="AHQ45" s="106"/>
      <c r="AHR45" s="106"/>
      <c r="AHS45" s="106"/>
      <c r="AHT45" s="106"/>
      <c r="AHU45" s="106"/>
      <c r="AHV45" s="106"/>
      <c r="AHW45" s="106"/>
      <c r="AHX45" s="106"/>
      <c r="AHY45" s="106"/>
      <c r="AHZ45" s="106"/>
      <c r="AIA45" s="106"/>
      <c r="AIB45" s="106"/>
      <c r="AIC45" s="106"/>
      <c r="AID45" s="106"/>
      <c r="AIE45" s="106"/>
      <c r="AIF45" s="106"/>
      <c r="AIG45" s="106"/>
      <c r="AIH45" s="106"/>
      <c r="AII45" s="106"/>
      <c r="AIJ45" s="106"/>
      <c r="AIK45" s="106"/>
      <c r="AIL45" s="106"/>
      <c r="AIM45" s="106"/>
      <c r="AIN45" s="106"/>
      <c r="AIO45" s="106"/>
      <c r="AIP45" s="106"/>
      <c r="AIQ45" s="106"/>
      <c r="AIR45" s="106"/>
      <c r="AIS45" s="106"/>
      <c r="AIT45" s="106"/>
      <c r="AIU45" s="106"/>
      <c r="AIV45" s="106"/>
      <c r="AIW45" s="106"/>
      <c r="AIX45" s="106"/>
      <c r="AIY45" s="106"/>
      <c r="AIZ45" s="106"/>
      <c r="AJA45" s="106"/>
      <c r="AJB45" s="106"/>
      <c r="AJC45" s="106"/>
      <c r="AJD45" s="106"/>
      <c r="AJE45" s="106"/>
      <c r="AJF45" s="106"/>
      <c r="AJG45" s="106"/>
      <c r="AJH45" s="106"/>
      <c r="AJI45" s="106"/>
      <c r="AJJ45" s="106"/>
      <c r="AJK45" s="106"/>
      <c r="AJL45" s="106"/>
      <c r="AJM45" s="106"/>
      <c r="AJN45" s="106"/>
      <c r="AJO45" s="106"/>
      <c r="AJP45" s="106"/>
      <c r="AJQ45" s="106"/>
      <c r="AJR45" s="106"/>
      <c r="AJS45" s="106"/>
      <c r="AJT45" s="106"/>
      <c r="AJU45" s="106"/>
      <c r="AJV45" s="106"/>
      <c r="AJW45" s="106"/>
      <c r="AJX45" s="106"/>
      <c r="AJY45" s="106"/>
      <c r="AJZ45" s="106"/>
      <c r="AKA45" s="106"/>
      <c r="AKB45" s="106"/>
      <c r="AKC45" s="106"/>
      <c r="AKD45" s="106"/>
      <c r="AKE45" s="106"/>
      <c r="AKF45" s="106"/>
      <c r="AKG45" s="106"/>
      <c r="AKH45" s="106"/>
      <c r="AKI45" s="106"/>
      <c r="AKJ45" s="106"/>
      <c r="AKK45" s="106"/>
      <c r="AKL45" s="106"/>
      <c r="AKM45" s="106"/>
      <c r="AKN45" s="106"/>
      <c r="AKO45" s="106"/>
      <c r="AKP45" s="106"/>
      <c r="AKQ45" s="106"/>
      <c r="AKR45" s="106"/>
      <c r="AKS45" s="106"/>
      <c r="AKT45" s="106"/>
      <c r="AKU45" s="106"/>
      <c r="AKV45" s="106"/>
      <c r="AKW45" s="106"/>
      <c r="AKX45" s="106"/>
      <c r="AKY45" s="106"/>
      <c r="AKZ45" s="106"/>
      <c r="ALA45" s="106"/>
      <c r="ALB45" s="106"/>
      <c r="ALC45" s="106"/>
      <c r="ALD45" s="106"/>
      <c r="ALE45" s="106"/>
      <c r="ALF45" s="106"/>
      <c r="ALG45" s="106"/>
      <c r="ALH45" s="106"/>
      <c r="ALI45" s="106"/>
      <c r="ALJ45" s="106"/>
      <c r="ALK45" s="106"/>
      <c r="ALL45" s="106"/>
      <c r="ALM45" s="106"/>
      <c r="ALN45" s="106"/>
      <c r="ALO45" s="106"/>
      <c r="ALP45" s="106"/>
      <c r="ALQ45" s="106"/>
      <c r="ALR45" s="106"/>
      <c r="ALS45" s="106"/>
      <c r="ALT45" s="106"/>
      <c r="ALU45" s="106"/>
      <c r="ALV45" s="106"/>
      <c r="ALW45" s="106"/>
      <c r="ALX45" s="106"/>
      <c r="ALY45" s="106"/>
      <c r="ALZ45" s="106"/>
      <c r="AMA45" s="106"/>
      <c r="AMB45" s="106"/>
      <c r="AMC45" s="106"/>
      <c r="AMD45" s="106"/>
      <c r="AME45" s="106"/>
      <c r="AMF45" s="106"/>
      <c r="AMG45" s="106"/>
      <c r="AMH45" s="106"/>
      <c r="AMI45" s="106"/>
      <c r="AMJ45" s="106"/>
      <c r="AMK45" s="106"/>
      <c r="AML45" s="106"/>
      <c r="AMM45" s="106"/>
      <c r="AMN45" s="106"/>
      <c r="AMO45" s="106"/>
      <c r="AMP45" s="106"/>
      <c r="AMQ45" s="106"/>
      <c r="AMR45" s="106"/>
      <c r="AMS45" s="106"/>
      <c r="AMT45" s="106"/>
      <c r="AMU45" s="106"/>
      <c r="AMV45" s="106"/>
      <c r="AMW45" s="106"/>
      <c r="AMX45" s="106"/>
      <c r="AMY45" s="106"/>
      <c r="AMZ45" s="106"/>
      <c r="ANA45" s="106"/>
      <c r="ANB45" s="106"/>
      <c r="ANC45" s="106"/>
      <c r="AND45" s="106"/>
    </row>
    <row r="46" spans="1:1044" s="105" customFormat="1" ht="14" customHeight="1">
      <c r="A46" s="122"/>
      <c r="B46" s="122"/>
      <c r="C46" s="123"/>
      <c r="D46" s="122"/>
      <c r="E46" s="122"/>
      <c r="F46" s="122"/>
      <c r="G46" s="122"/>
      <c r="H46" s="122"/>
      <c r="I46" s="122"/>
      <c r="J46" s="66"/>
      <c r="K46" s="122"/>
      <c r="L46" s="122"/>
      <c r="M46" s="122"/>
      <c r="N46" s="122"/>
      <c r="O46" s="122"/>
      <c r="P46" s="122"/>
      <c r="Q46" s="122"/>
      <c r="R46" s="133"/>
      <c r="S46" s="133"/>
      <c r="T46" s="133"/>
      <c r="U46" s="133"/>
      <c r="V46" s="133"/>
      <c r="W46" s="37"/>
      <c r="X46" s="37"/>
      <c r="Y46" s="37"/>
      <c r="Z46" s="37"/>
      <c r="AA46" s="31"/>
      <c r="AB46" s="122"/>
      <c r="AC46" s="119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  <c r="IR46" s="106"/>
      <c r="IS46" s="106"/>
      <c r="IT46" s="106"/>
      <c r="IU46" s="106"/>
      <c r="IV46" s="106"/>
      <c r="IW46" s="106"/>
      <c r="IX46" s="106"/>
      <c r="IY46" s="106"/>
      <c r="IZ46" s="106"/>
      <c r="JA46" s="106"/>
      <c r="JB46" s="106"/>
      <c r="JC46" s="106"/>
      <c r="JD46" s="106"/>
      <c r="JE46" s="106"/>
      <c r="JF46" s="106"/>
      <c r="JG46" s="106"/>
      <c r="JH46" s="106"/>
      <c r="JI46" s="106"/>
      <c r="JJ46" s="106"/>
      <c r="JK46" s="106"/>
      <c r="JL46" s="106"/>
      <c r="JM46" s="106"/>
      <c r="JN46" s="106"/>
      <c r="JO46" s="106"/>
      <c r="JP46" s="106"/>
      <c r="JQ46" s="106"/>
      <c r="JR46" s="106"/>
      <c r="JS46" s="106"/>
      <c r="JT46" s="106"/>
      <c r="JU46" s="106"/>
      <c r="JV46" s="106"/>
      <c r="JW46" s="106"/>
      <c r="JX46" s="106"/>
      <c r="JY46" s="106"/>
      <c r="JZ46" s="106"/>
      <c r="KA46" s="106"/>
      <c r="KB46" s="106"/>
      <c r="KC46" s="106"/>
      <c r="KD46" s="106"/>
      <c r="KE46" s="106"/>
      <c r="KF46" s="106"/>
      <c r="KG46" s="106"/>
      <c r="KH46" s="106"/>
      <c r="KI46" s="106"/>
      <c r="KJ46" s="106"/>
      <c r="KK46" s="106"/>
      <c r="KL46" s="106"/>
      <c r="KM46" s="106"/>
      <c r="KN46" s="106"/>
      <c r="KO46" s="106"/>
      <c r="KP46" s="106"/>
      <c r="KQ46" s="106"/>
      <c r="KR46" s="106"/>
      <c r="KS46" s="106"/>
      <c r="KT46" s="106"/>
      <c r="KU46" s="106"/>
      <c r="KV46" s="106"/>
      <c r="KW46" s="106"/>
      <c r="KX46" s="106"/>
      <c r="KY46" s="106"/>
      <c r="KZ46" s="106"/>
      <c r="LA46" s="106"/>
      <c r="LB46" s="106"/>
      <c r="LC46" s="106"/>
      <c r="LD46" s="106"/>
      <c r="LE46" s="106"/>
      <c r="LF46" s="106"/>
      <c r="LG46" s="106"/>
      <c r="LH46" s="106"/>
      <c r="LI46" s="106"/>
      <c r="LJ46" s="106"/>
      <c r="LK46" s="106"/>
      <c r="LL46" s="106"/>
      <c r="LM46" s="106"/>
      <c r="LN46" s="106"/>
      <c r="LO46" s="106"/>
      <c r="LP46" s="106"/>
      <c r="LQ46" s="106"/>
      <c r="LR46" s="106"/>
      <c r="LS46" s="106"/>
      <c r="LT46" s="106"/>
      <c r="LU46" s="106"/>
      <c r="LV46" s="106"/>
      <c r="LW46" s="106"/>
      <c r="LX46" s="106"/>
      <c r="LY46" s="106"/>
      <c r="LZ46" s="106"/>
      <c r="MA46" s="106"/>
      <c r="MB46" s="106"/>
      <c r="MC46" s="106"/>
      <c r="MD46" s="106"/>
      <c r="ME46" s="106"/>
      <c r="MF46" s="106"/>
      <c r="MG46" s="106"/>
      <c r="MH46" s="106"/>
      <c r="MI46" s="106"/>
      <c r="MJ46" s="106"/>
      <c r="MK46" s="106"/>
      <c r="ML46" s="106"/>
      <c r="MM46" s="106"/>
      <c r="MN46" s="106"/>
      <c r="MO46" s="106"/>
      <c r="MP46" s="106"/>
      <c r="MQ46" s="106"/>
      <c r="MR46" s="106"/>
      <c r="MS46" s="106"/>
      <c r="MT46" s="106"/>
      <c r="MU46" s="106"/>
      <c r="MV46" s="106"/>
      <c r="MW46" s="106"/>
      <c r="MX46" s="106"/>
      <c r="MY46" s="106"/>
      <c r="MZ46" s="106"/>
      <c r="NA46" s="106"/>
      <c r="NB46" s="106"/>
      <c r="NC46" s="106"/>
      <c r="ND46" s="106"/>
      <c r="NE46" s="106"/>
      <c r="NF46" s="106"/>
      <c r="NG46" s="106"/>
      <c r="NH46" s="106"/>
      <c r="NI46" s="106"/>
      <c r="NJ46" s="106"/>
      <c r="NK46" s="106"/>
      <c r="NL46" s="106"/>
      <c r="NM46" s="106"/>
      <c r="NN46" s="106"/>
      <c r="NO46" s="106"/>
      <c r="NP46" s="106"/>
      <c r="NQ46" s="106"/>
      <c r="NR46" s="106"/>
      <c r="NS46" s="106"/>
      <c r="NT46" s="106"/>
      <c r="NU46" s="106"/>
      <c r="NV46" s="106"/>
      <c r="NW46" s="106"/>
      <c r="NX46" s="106"/>
      <c r="NY46" s="106"/>
      <c r="NZ46" s="106"/>
      <c r="OA46" s="106"/>
      <c r="OB46" s="106"/>
      <c r="OC46" s="106"/>
      <c r="OD46" s="106"/>
      <c r="OE46" s="106"/>
      <c r="OF46" s="106"/>
      <c r="OG46" s="106"/>
      <c r="OH46" s="106"/>
      <c r="OI46" s="106"/>
      <c r="OJ46" s="106"/>
      <c r="OK46" s="106"/>
      <c r="OL46" s="106"/>
      <c r="OM46" s="106"/>
      <c r="ON46" s="106"/>
      <c r="OO46" s="106"/>
      <c r="OP46" s="106"/>
      <c r="OQ46" s="106"/>
      <c r="OR46" s="106"/>
      <c r="OS46" s="106"/>
      <c r="OT46" s="106"/>
      <c r="OU46" s="106"/>
      <c r="OV46" s="106"/>
      <c r="OW46" s="106"/>
      <c r="OX46" s="106"/>
      <c r="OY46" s="106"/>
      <c r="OZ46" s="106"/>
      <c r="PA46" s="106"/>
      <c r="PB46" s="106"/>
      <c r="PC46" s="106"/>
      <c r="PD46" s="106"/>
      <c r="PE46" s="106"/>
      <c r="PF46" s="106"/>
      <c r="PG46" s="106"/>
      <c r="PH46" s="106"/>
      <c r="PI46" s="106"/>
      <c r="PJ46" s="106"/>
      <c r="PK46" s="106"/>
      <c r="PL46" s="106"/>
      <c r="PM46" s="106"/>
      <c r="PN46" s="106"/>
      <c r="PO46" s="106"/>
      <c r="PP46" s="106"/>
      <c r="PQ46" s="106"/>
      <c r="PR46" s="106"/>
      <c r="PS46" s="106"/>
      <c r="PT46" s="106"/>
      <c r="PU46" s="106"/>
      <c r="PV46" s="106"/>
      <c r="PW46" s="106"/>
      <c r="PX46" s="106"/>
      <c r="PY46" s="106"/>
      <c r="PZ46" s="106"/>
      <c r="QA46" s="106"/>
      <c r="QB46" s="106"/>
      <c r="QC46" s="106"/>
      <c r="QD46" s="106"/>
      <c r="QE46" s="106"/>
      <c r="QF46" s="106"/>
      <c r="QG46" s="106"/>
      <c r="QH46" s="106"/>
      <c r="QI46" s="106"/>
      <c r="QJ46" s="106"/>
      <c r="QK46" s="106"/>
      <c r="QL46" s="106"/>
      <c r="QM46" s="106"/>
      <c r="QN46" s="106"/>
      <c r="QO46" s="106"/>
      <c r="QP46" s="106"/>
      <c r="QQ46" s="106"/>
      <c r="QR46" s="106"/>
      <c r="QS46" s="106"/>
      <c r="QT46" s="106"/>
      <c r="QU46" s="106"/>
      <c r="QV46" s="106"/>
      <c r="QW46" s="106"/>
      <c r="QX46" s="106"/>
      <c r="QY46" s="106"/>
      <c r="QZ46" s="106"/>
      <c r="RA46" s="106"/>
      <c r="RB46" s="106"/>
      <c r="RC46" s="106"/>
      <c r="RD46" s="106"/>
      <c r="RE46" s="106"/>
      <c r="RF46" s="106"/>
      <c r="RG46" s="106"/>
      <c r="RH46" s="106"/>
      <c r="RI46" s="106"/>
      <c r="RJ46" s="106"/>
      <c r="RK46" s="106"/>
      <c r="RL46" s="106"/>
      <c r="RM46" s="106"/>
      <c r="RN46" s="106"/>
      <c r="RO46" s="106"/>
      <c r="RP46" s="106"/>
      <c r="RQ46" s="106"/>
      <c r="RR46" s="106"/>
      <c r="RS46" s="106"/>
      <c r="RT46" s="106"/>
      <c r="RU46" s="106"/>
      <c r="RV46" s="106"/>
      <c r="RW46" s="106"/>
      <c r="RX46" s="106"/>
      <c r="RY46" s="106"/>
      <c r="RZ46" s="106"/>
      <c r="SA46" s="106"/>
      <c r="SB46" s="106"/>
      <c r="SC46" s="106"/>
      <c r="SD46" s="106"/>
      <c r="SE46" s="106"/>
      <c r="SF46" s="106"/>
      <c r="SG46" s="106"/>
      <c r="SH46" s="106"/>
      <c r="SI46" s="106"/>
      <c r="SJ46" s="106"/>
      <c r="SK46" s="106"/>
      <c r="SL46" s="106"/>
      <c r="SM46" s="106"/>
      <c r="SN46" s="106"/>
      <c r="SO46" s="106"/>
      <c r="SP46" s="106"/>
      <c r="SQ46" s="106"/>
      <c r="SR46" s="106"/>
      <c r="SS46" s="106"/>
      <c r="ST46" s="106"/>
      <c r="SU46" s="106"/>
      <c r="SV46" s="106"/>
      <c r="SW46" s="106"/>
      <c r="SX46" s="106"/>
      <c r="SY46" s="106"/>
      <c r="SZ46" s="106"/>
      <c r="TA46" s="106"/>
      <c r="TB46" s="106"/>
      <c r="TC46" s="106"/>
      <c r="TD46" s="106"/>
      <c r="TE46" s="106"/>
      <c r="TF46" s="106"/>
      <c r="TG46" s="106"/>
      <c r="TH46" s="106"/>
      <c r="TI46" s="106"/>
      <c r="TJ46" s="106"/>
      <c r="TK46" s="106"/>
      <c r="TL46" s="106"/>
      <c r="TM46" s="106"/>
      <c r="TN46" s="106"/>
      <c r="TO46" s="106"/>
      <c r="TP46" s="106"/>
      <c r="TQ46" s="106"/>
      <c r="TR46" s="106"/>
      <c r="TS46" s="106"/>
      <c r="TT46" s="106"/>
      <c r="TU46" s="106"/>
      <c r="TV46" s="106"/>
      <c r="TW46" s="106"/>
      <c r="TX46" s="106"/>
      <c r="TY46" s="106"/>
      <c r="TZ46" s="106"/>
      <c r="UA46" s="106"/>
      <c r="UB46" s="106"/>
      <c r="UC46" s="106"/>
      <c r="UD46" s="106"/>
      <c r="UE46" s="106"/>
      <c r="UF46" s="106"/>
      <c r="UG46" s="106"/>
      <c r="UH46" s="106"/>
      <c r="UI46" s="106"/>
      <c r="UJ46" s="106"/>
      <c r="UK46" s="106"/>
      <c r="UL46" s="106"/>
      <c r="UM46" s="106"/>
      <c r="UN46" s="106"/>
      <c r="UO46" s="106"/>
      <c r="UP46" s="106"/>
      <c r="UQ46" s="106"/>
      <c r="UR46" s="106"/>
      <c r="US46" s="106"/>
      <c r="UT46" s="106"/>
      <c r="UU46" s="106"/>
      <c r="UV46" s="106"/>
      <c r="UW46" s="106"/>
      <c r="UX46" s="106"/>
      <c r="UY46" s="106"/>
      <c r="UZ46" s="106"/>
      <c r="VA46" s="106"/>
      <c r="VB46" s="106"/>
      <c r="VC46" s="106"/>
      <c r="VD46" s="106"/>
      <c r="VE46" s="106"/>
      <c r="VF46" s="106"/>
      <c r="VG46" s="106"/>
      <c r="VH46" s="106"/>
      <c r="VI46" s="106"/>
      <c r="VJ46" s="106"/>
      <c r="VK46" s="106"/>
      <c r="VL46" s="106"/>
      <c r="VM46" s="106"/>
      <c r="VN46" s="106"/>
      <c r="VO46" s="106"/>
      <c r="VP46" s="106"/>
      <c r="VQ46" s="106"/>
      <c r="VR46" s="106"/>
      <c r="VS46" s="106"/>
      <c r="VT46" s="106"/>
      <c r="VU46" s="106"/>
      <c r="VV46" s="106"/>
      <c r="VW46" s="106"/>
      <c r="VX46" s="106"/>
      <c r="VY46" s="106"/>
      <c r="VZ46" s="106"/>
      <c r="WA46" s="106"/>
      <c r="WB46" s="106"/>
      <c r="WC46" s="106"/>
      <c r="WD46" s="106"/>
      <c r="WE46" s="106"/>
      <c r="WF46" s="106"/>
      <c r="WG46" s="106"/>
      <c r="WH46" s="106"/>
      <c r="WI46" s="106"/>
      <c r="WJ46" s="106"/>
      <c r="WK46" s="106"/>
      <c r="WL46" s="106"/>
      <c r="WM46" s="106"/>
      <c r="WN46" s="106"/>
      <c r="WO46" s="106"/>
      <c r="WP46" s="106"/>
      <c r="WQ46" s="106"/>
      <c r="WR46" s="106"/>
      <c r="WS46" s="106"/>
      <c r="WT46" s="106"/>
      <c r="WU46" s="106"/>
      <c r="WV46" s="106"/>
      <c r="WW46" s="106"/>
      <c r="WX46" s="106"/>
      <c r="WY46" s="106"/>
      <c r="WZ46" s="106"/>
      <c r="XA46" s="106"/>
      <c r="XB46" s="106"/>
      <c r="XC46" s="106"/>
      <c r="XD46" s="106"/>
      <c r="XE46" s="106"/>
      <c r="XF46" s="106"/>
      <c r="XG46" s="106"/>
      <c r="XH46" s="106"/>
      <c r="XI46" s="106"/>
      <c r="XJ46" s="106"/>
      <c r="XK46" s="106"/>
      <c r="XL46" s="106"/>
      <c r="XM46" s="106"/>
      <c r="XN46" s="106"/>
      <c r="XO46" s="106"/>
      <c r="XP46" s="106"/>
      <c r="XQ46" s="106"/>
      <c r="XR46" s="106"/>
      <c r="XS46" s="106"/>
      <c r="XT46" s="106"/>
      <c r="XU46" s="106"/>
      <c r="XV46" s="106"/>
      <c r="XW46" s="106"/>
      <c r="XX46" s="106"/>
      <c r="XY46" s="106"/>
      <c r="XZ46" s="106"/>
      <c r="YA46" s="106"/>
      <c r="YB46" s="106"/>
      <c r="YC46" s="106"/>
      <c r="YD46" s="106"/>
      <c r="YE46" s="106"/>
      <c r="YF46" s="106"/>
      <c r="YG46" s="106"/>
      <c r="YH46" s="106"/>
      <c r="YI46" s="106"/>
      <c r="YJ46" s="106"/>
      <c r="YK46" s="106"/>
      <c r="YL46" s="106"/>
      <c r="YM46" s="106"/>
      <c r="YN46" s="106"/>
      <c r="YO46" s="106"/>
      <c r="YP46" s="106"/>
      <c r="YQ46" s="106"/>
      <c r="YR46" s="106"/>
      <c r="YS46" s="106"/>
      <c r="YT46" s="106"/>
      <c r="YU46" s="106"/>
      <c r="YV46" s="106"/>
      <c r="YW46" s="106"/>
      <c r="YX46" s="106"/>
      <c r="YY46" s="106"/>
      <c r="YZ46" s="106"/>
      <c r="ZA46" s="106"/>
      <c r="ZB46" s="106"/>
      <c r="ZC46" s="106"/>
      <c r="ZD46" s="106"/>
      <c r="ZE46" s="106"/>
      <c r="ZF46" s="106"/>
      <c r="ZG46" s="106"/>
      <c r="ZH46" s="106"/>
      <c r="ZI46" s="106"/>
      <c r="ZJ46" s="106"/>
      <c r="ZK46" s="106"/>
      <c r="ZL46" s="106"/>
      <c r="ZM46" s="106"/>
      <c r="ZN46" s="106"/>
      <c r="ZO46" s="106"/>
      <c r="ZP46" s="106"/>
      <c r="ZQ46" s="106"/>
      <c r="ZR46" s="106"/>
      <c r="ZS46" s="106"/>
      <c r="ZT46" s="106"/>
      <c r="ZU46" s="106"/>
      <c r="ZV46" s="106"/>
      <c r="ZW46" s="106"/>
      <c r="ZX46" s="106"/>
      <c r="ZY46" s="106"/>
      <c r="ZZ46" s="106"/>
      <c r="AAA46" s="106"/>
      <c r="AAB46" s="106"/>
      <c r="AAC46" s="106"/>
      <c r="AAD46" s="106"/>
      <c r="AAE46" s="106"/>
      <c r="AAF46" s="106"/>
      <c r="AAG46" s="106"/>
      <c r="AAH46" s="106"/>
      <c r="AAI46" s="106"/>
      <c r="AAJ46" s="106"/>
      <c r="AAK46" s="106"/>
      <c r="AAL46" s="106"/>
      <c r="AAM46" s="106"/>
      <c r="AAN46" s="106"/>
      <c r="AAO46" s="106"/>
      <c r="AAP46" s="106"/>
      <c r="AAQ46" s="106"/>
      <c r="AAR46" s="106"/>
      <c r="AAS46" s="106"/>
      <c r="AAT46" s="106"/>
      <c r="AAU46" s="106"/>
      <c r="AAV46" s="106"/>
      <c r="AAW46" s="106"/>
      <c r="AAX46" s="106"/>
      <c r="AAY46" s="106"/>
      <c r="AAZ46" s="106"/>
      <c r="ABA46" s="106"/>
      <c r="ABB46" s="106"/>
      <c r="ABC46" s="106"/>
      <c r="ABD46" s="106"/>
      <c r="ABE46" s="106"/>
      <c r="ABF46" s="106"/>
      <c r="ABG46" s="106"/>
      <c r="ABH46" s="106"/>
      <c r="ABI46" s="106"/>
      <c r="ABJ46" s="106"/>
      <c r="ABK46" s="106"/>
      <c r="ABL46" s="106"/>
      <c r="ABM46" s="106"/>
      <c r="ABN46" s="106"/>
      <c r="ABO46" s="106"/>
      <c r="ABP46" s="106"/>
      <c r="ABQ46" s="106"/>
      <c r="ABR46" s="106"/>
      <c r="ABS46" s="106"/>
      <c r="ABT46" s="106"/>
      <c r="ABU46" s="106"/>
      <c r="ABV46" s="106"/>
      <c r="ABW46" s="106"/>
      <c r="ABX46" s="106"/>
      <c r="ABY46" s="106"/>
      <c r="ABZ46" s="106"/>
      <c r="ACA46" s="106"/>
      <c r="ACB46" s="106"/>
      <c r="ACC46" s="106"/>
      <c r="ACD46" s="106"/>
      <c r="ACE46" s="106"/>
      <c r="ACF46" s="106"/>
      <c r="ACG46" s="106"/>
      <c r="ACH46" s="106"/>
      <c r="ACI46" s="106"/>
      <c r="ACJ46" s="106"/>
      <c r="ACK46" s="106"/>
      <c r="ACL46" s="106"/>
      <c r="ACM46" s="106"/>
      <c r="ACN46" s="106"/>
      <c r="ACO46" s="106"/>
      <c r="ACP46" s="106"/>
      <c r="ACQ46" s="106"/>
      <c r="ACR46" s="106"/>
      <c r="ACS46" s="106"/>
      <c r="ACT46" s="106"/>
      <c r="ACU46" s="106"/>
      <c r="ACV46" s="106"/>
      <c r="ACW46" s="106"/>
      <c r="ACX46" s="106"/>
      <c r="ACY46" s="106"/>
      <c r="ACZ46" s="106"/>
      <c r="ADA46" s="106"/>
      <c r="ADB46" s="106"/>
      <c r="ADC46" s="106"/>
      <c r="ADD46" s="106"/>
      <c r="ADE46" s="106"/>
      <c r="ADF46" s="106"/>
      <c r="ADG46" s="106"/>
      <c r="ADH46" s="106"/>
      <c r="ADI46" s="106"/>
      <c r="ADJ46" s="106"/>
      <c r="ADK46" s="106"/>
      <c r="ADL46" s="106"/>
      <c r="ADM46" s="106"/>
      <c r="ADN46" s="106"/>
      <c r="ADO46" s="106"/>
      <c r="ADP46" s="106"/>
      <c r="ADQ46" s="106"/>
      <c r="ADR46" s="106"/>
      <c r="ADS46" s="106"/>
      <c r="ADT46" s="106"/>
      <c r="ADU46" s="106"/>
      <c r="ADV46" s="106"/>
      <c r="ADW46" s="106"/>
      <c r="ADX46" s="106"/>
      <c r="ADY46" s="106"/>
      <c r="ADZ46" s="106"/>
      <c r="AEA46" s="106"/>
      <c r="AEB46" s="106"/>
      <c r="AEC46" s="106"/>
      <c r="AED46" s="106"/>
      <c r="AEE46" s="106"/>
      <c r="AEF46" s="106"/>
      <c r="AEG46" s="106"/>
      <c r="AEH46" s="106"/>
      <c r="AEI46" s="106"/>
      <c r="AEJ46" s="106"/>
      <c r="AEK46" s="106"/>
      <c r="AEL46" s="106"/>
      <c r="AEM46" s="106"/>
      <c r="AEN46" s="106"/>
      <c r="AEO46" s="106"/>
      <c r="AEP46" s="106"/>
      <c r="AEQ46" s="106"/>
      <c r="AER46" s="106"/>
      <c r="AES46" s="106"/>
      <c r="AET46" s="106"/>
      <c r="AEU46" s="106"/>
      <c r="AEV46" s="106"/>
      <c r="AEW46" s="106"/>
      <c r="AEX46" s="106"/>
      <c r="AEY46" s="106"/>
      <c r="AEZ46" s="106"/>
      <c r="AFA46" s="106"/>
      <c r="AFB46" s="106"/>
      <c r="AFC46" s="106"/>
      <c r="AFD46" s="106"/>
      <c r="AFE46" s="106"/>
      <c r="AFF46" s="106"/>
      <c r="AFG46" s="106"/>
      <c r="AFH46" s="106"/>
      <c r="AFI46" s="106"/>
      <c r="AFJ46" s="106"/>
      <c r="AFK46" s="106"/>
      <c r="AFL46" s="106"/>
      <c r="AFM46" s="106"/>
      <c r="AFN46" s="106"/>
      <c r="AFO46" s="106"/>
      <c r="AFP46" s="106"/>
      <c r="AFQ46" s="106"/>
      <c r="AFR46" s="106"/>
      <c r="AFS46" s="106"/>
      <c r="AFT46" s="106"/>
      <c r="AFU46" s="106"/>
      <c r="AFV46" s="106"/>
      <c r="AFW46" s="106"/>
      <c r="AFX46" s="106"/>
      <c r="AFY46" s="106"/>
      <c r="AFZ46" s="106"/>
      <c r="AGA46" s="106"/>
      <c r="AGB46" s="106"/>
      <c r="AGC46" s="106"/>
      <c r="AGD46" s="106"/>
      <c r="AGE46" s="106"/>
      <c r="AGF46" s="106"/>
      <c r="AGG46" s="106"/>
      <c r="AGH46" s="106"/>
      <c r="AGI46" s="106"/>
      <c r="AGJ46" s="106"/>
      <c r="AGK46" s="106"/>
      <c r="AGL46" s="106"/>
      <c r="AGM46" s="106"/>
      <c r="AGN46" s="106"/>
      <c r="AGO46" s="106"/>
      <c r="AGP46" s="106"/>
      <c r="AGQ46" s="106"/>
      <c r="AGR46" s="106"/>
      <c r="AGS46" s="106"/>
      <c r="AGT46" s="106"/>
      <c r="AGU46" s="106"/>
      <c r="AGV46" s="106"/>
      <c r="AGW46" s="106"/>
      <c r="AGX46" s="106"/>
      <c r="AGY46" s="106"/>
      <c r="AGZ46" s="106"/>
      <c r="AHA46" s="106"/>
      <c r="AHB46" s="106"/>
      <c r="AHC46" s="106"/>
      <c r="AHD46" s="106"/>
      <c r="AHE46" s="106"/>
      <c r="AHF46" s="106"/>
      <c r="AHG46" s="106"/>
      <c r="AHH46" s="106"/>
      <c r="AHI46" s="106"/>
      <c r="AHJ46" s="106"/>
      <c r="AHK46" s="106"/>
      <c r="AHL46" s="106"/>
      <c r="AHM46" s="106"/>
      <c r="AHN46" s="106"/>
      <c r="AHO46" s="106"/>
      <c r="AHP46" s="106"/>
      <c r="AHQ46" s="106"/>
      <c r="AHR46" s="106"/>
      <c r="AHS46" s="106"/>
      <c r="AHT46" s="106"/>
      <c r="AHU46" s="106"/>
      <c r="AHV46" s="106"/>
      <c r="AHW46" s="106"/>
      <c r="AHX46" s="106"/>
      <c r="AHY46" s="106"/>
      <c r="AHZ46" s="106"/>
      <c r="AIA46" s="106"/>
      <c r="AIB46" s="106"/>
      <c r="AIC46" s="106"/>
      <c r="AID46" s="106"/>
      <c r="AIE46" s="106"/>
      <c r="AIF46" s="106"/>
      <c r="AIG46" s="106"/>
      <c r="AIH46" s="106"/>
      <c r="AII46" s="106"/>
      <c r="AIJ46" s="106"/>
      <c r="AIK46" s="106"/>
      <c r="AIL46" s="106"/>
      <c r="AIM46" s="106"/>
      <c r="AIN46" s="106"/>
      <c r="AIO46" s="106"/>
      <c r="AIP46" s="106"/>
      <c r="AIQ46" s="106"/>
      <c r="AIR46" s="106"/>
      <c r="AIS46" s="106"/>
      <c r="AIT46" s="106"/>
      <c r="AIU46" s="106"/>
      <c r="AIV46" s="106"/>
      <c r="AIW46" s="106"/>
      <c r="AIX46" s="106"/>
      <c r="AIY46" s="106"/>
      <c r="AIZ46" s="106"/>
      <c r="AJA46" s="106"/>
      <c r="AJB46" s="106"/>
      <c r="AJC46" s="106"/>
      <c r="AJD46" s="106"/>
      <c r="AJE46" s="106"/>
      <c r="AJF46" s="106"/>
      <c r="AJG46" s="106"/>
      <c r="AJH46" s="106"/>
      <c r="AJI46" s="106"/>
      <c r="AJJ46" s="106"/>
      <c r="AJK46" s="106"/>
      <c r="AJL46" s="106"/>
      <c r="AJM46" s="106"/>
      <c r="AJN46" s="106"/>
      <c r="AJO46" s="106"/>
      <c r="AJP46" s="106"/>
      <c r="AJQ46" s="106"/>
      <c r="AJR46" s="106"/>
      <c r="AJS46" s="106"/>
      <c r="AJT46" s="106"/>
      <c r="AJU46" s="106"/>
      <c r="AJV46" s="106"/>
      <c r="AJW46" s="106"/>
      <c r="AJX46" s="106"/>
      <c r="AJY46" s="106"/>
      <c r="AJZ46" s="106"/>
      <c r="AKA46" s="106"/>
      <c r="AKB46" s="106"/>
      <c r="AKC46" s="106"/>
      <c r="AKD46" s="106"/>
      <c r="AKE46" s="106"/>
      <c r="AKF46" s="106"/>
      <c r="AKG46" s="106"/>
      <c r="AKH46" s="106"/>
      <c r="AKI46" s="106"/>
      <c r="AKJ46" s="106"/>
      <c r="AKK46" s="106"/>
      <c r="AKL46" s="106"/>
      <c r="AKM46" s="106"/>
      <c r="AKN46" s="106"/>
      <c r="AKO46" s="106"/>
      <c r="AKP46" s="106"/>
      <c r="AKQ46" s="106"/>
      <c r="AKR46" s="106"/>
      <c r="AKS46" s="106"/>
      <c r="AKT46" s="106"/>
      <c r="AKU46" s="106"/>
      <c r="AKV46" s="106"/>
      <c r="AKW46" s="106"/>
      <c r="AKX46" s="106"/>
      <c r="AKY46" s="106"/>
      <c r="AKZ46" s="106"/>
      <c r="ALA46" s="106"/>
      <c r="ALB46" s="106"/>
      <c r="ALC46" s="106"/>
      <c r="ALD46" s="106"/>
      <c r="ALE46" s="106"/>
      <c r="ALF46" s="106"/>
      <c r="ALG46" s="106"/>
      <c r="ALH46" s="106"/>
      <c r="ALI46" s="106"/>
      <c r="ALJ46" s="106"/>
      <c r="ALK46" s="106"/>
      <c r="ALL46" s="106"/>
      <c r="ALM46" s="106"/>
      <c r="ALN46" s="106"/>
      <c r="ALO46" s="106"/>
      <c r="ALP46" s="106"/>
      <c r="ALQ46" s="106"/>
      <c r="ALR46" s="106"/>
      <c r="ALS46" s="106"/>
      <c r="ALT46" s="106"/>
      <c r="ALU46" s="106"/>
      <c r="ALV46" s="106"/>
      <c r="ALW46" s="106"/>
      <c r="ALX46" s="106"/>
      <c r="ALY46" s="106"/>
      <c r="ALZ46" s="106"/>
      <c r="AMA46" s="106"/>
      <c r="AMB46" s="106"/>
      <c r="AMC46" s="106"/>
      <c r="AMD46" s="106"/>
      <c r="AME46" s="106"/>
      <c r="AMF46" s="106"/>
      <c r="AMG46" s="106"/>
      <c r="AMH46" s="106"/>
      <c r="AMI46" s="106"/>
      <c r="AMJ46" s="106"/>
      <c r="AMK46" s="106"/>
      <c r="AML46" s="106"/>
      <c r="AMM46" s="106"/>
      <c r="AMN46" s="106"/>
      <c r="AMO46" s="106"/>
      <c r="AMP46" s="106"/>
      <c r="AMQ46" s="106"/>
      <c r="AMR46" s="106"/>
      <c r="AMS46" s="106"/>
      <c r="AMT46" s="106"/>
      <c r="AMU46" s="106"/>
      <c r="AMV46" s="106"/>
      <c r="AMW46" s="106"/>
      <c r="AMX46" s="106"/>
      <c r="AMY46" s="106"/>
      <c r="AMZ46" s="106"/>
      <c r="ANA46" s="106"/>
      <c r="ANB46" s="106"/>
      <c r="ANC46" s="106"/>
      <c r="AND46" s="106"/>
    </row>
    <row r="47" spans="1:1044" s="105" customFormat="1" ht="15">
      <c r="A47" s="122"/>
      <c r="B47" s="122"/>
      <c r="C47" s="123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33"/>
      <c r="S47" s="133"/>
      <c r="T47" s="133"/>
      <c r="U47" s="133"/>
      <c r="V47" s="133"/>
      <c r="W47" s="37"/>
      <c r="X47" s="37"/>
      <c r="Y47" s="37"/>
      <c r="Z47" s="37"/>
      <c r="AA47" s="31"/>
      <c r="AB47" s="122"/>
      <c r="AC47" s="119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  <c r="IR47" s="106"/>
      <c r="IS47" s="106"/>
      <c r="IT47" s="106"/>
      <c r="IU47" s="106"/>
      <c r="IV47" s="106"/>
      <c r="IW47" s="106"/>
      <c r="IX47" s="106"/>
      <c r="IY47" s="106"/>
      <c r="IZ47" s="106"/>
      <c r="JA47" s="106"/>
      <c r="JB47" s="106"/>
      <c r="JC47" s="106"/>
      <c r="JD47" s="106"/>
      <c r="JE47" s="106"/>
      <c r="JF47" s="106"/>
      <c r="JG47" s="106"/>
      <c r="JH47" s="106"/>
      <c r="JI47" s="106"/>
      <c r="JJ47" s="106"/>
      <c r="JK47" s="106"/>
      <c r="JL47" s="106"/>
      <c r="JM47" s="106"/>
      <c r="JN47" s="106"/>
      <c r="JO47" s="106"/>
      <c r="JP47" s="106"/>
      <c r="JQ47" s="106"/>
      <c r="JR47" s="106"/>
      <c r="JS47" s="106"/>
      <c r="JT47" s="106"/>
      <c r="JU47" s="106"/>
      <c r="JV47" s="106"/>
      <c r="JW47" s="106"/>
      <c r="JX47" s="106"/>
      <c r="JY47" s="106"/>
      <c r="JZ47" s="106"/>
      <c r="KA47" s="106"/>
      <c r="KB47" s="106"/>
      <c r="KC47" s="106"/>
      <c r="KD47" s="106"/>
      <c r="KE47" s="106"/>
      <c r="KF47" s="106"/>
      <c r="KG47" s="106"/>
      <c r="KH47" s="106"/>
      <c r="KI47" s="106"/>
      <c r="KJ47" s="106"/>
      <c r="KK47" s="106"/>
      <c r="KL47" s="106"/>
      <c r="KM47" s="106"/>
      <c r="KN47" s="106"/>
      <c r="KO47" s="106"/>
      <c r="KP47" s="106"/>
      <c r="KQ47" s="106"/>
      <c r="KR47" s="106"/>
      <c r="KS47" s="106"/>
      <c r="KT47" s="106"/>
      <c r="KU47" s="106"/>
      <c r="KV47" s="106"/>
      <c r="KW47" s="106"/>
      <c r="KX47" s="106"/>
      <c r="KY47" s="106"/>
      <c r="KZ47" s="106"/>
      <c r="LA47" s="106"/>
      <c r="LB47" s="106"/>
      <c r="LC47" s="106"/>
      <c r="LD47" s="106"/>
      <c r="LE47" s="106"/>
      <c r="LF47" s="106"/>
      <c r="LG47" s="106"/>
      <c r="LH47" s="106"/>
      <c r="LI47" s="106"/>
      <c r="LJ47" s="106"/>
      <c r="LK47" s="106"/>
      <c r="LL47" s="106"/>
      <c r="LM47" s="106"/>
      <c r="LN47" s="106"/>
      <c r="LO47" s="106"/>
      <c r="LP47" s="106"/>
      <c r="LQ47" s="106"/>
      <c r="LR47" s="106"/>
      <c r="LS47" s="106"/>
      <c r="LT47" s="106"/>
      <c r="LU47" s="106"/>
      <c r="LV47" s="106"/>
      <c r="LW47" s="106"/>
      <c r="LX47" s="106"/>
      <c r="LY47" s="106"/>
      <c r="LZ47" s="106"/>
      <c r="MA47" s="106"/>
      <c r="MB47" s="106"/>
      <c r="MC47" s="106"/>
      <c r="MD47" s="106"/>
      <c r="ME47" s="106"/>
      <c r="MF47" s="106"/>
      <c r="MG47" s="106"/>
      <c r="MH47" s="106"/>
      <c r="MI47" s="106"/>
      <c r="MJ47" s="106"/>
      <c r="MK47" s="106"/>
      <c r="ML47" s="106"/>
      <c r="MM47" s="106"/>
      <c r="MN47" s="106"/>
      <c r="MO47" s="106"/>
      <c r="MP47" s="106"/>
      <c r="MQ47" s="106"/>
      <c r="MR47" s="106"/>
      <c r="MS47" s="106"/>
      <c r="MT47" s="106"/>
      <c r="MU47" s="106"/>
      <c r="MV47" s="106"/>
      <c r="MW47" s="106"/>
      <c r="MX47" s="106"/>
      <c r="MY47" s="106"/>
      <c r="MZ47" s="106"/>
      <c r="NA47" s="106"/>
      <c r="NB47" s="106"/>
      <c r="NC47" s="106"/>
      <c r="ND47" s="106"/>
      <c r="NE47" s="106"/>
      <c r="NF47" s="106"/>
      <c r="NG47" s="106"/>
      <c r="NH47" s="106"/>
      <c r="NI47" s="106"/>
      <c r="NJ47" s="106"/>
      <c r="NK47" s="106"/>
      <c r="NL47" s="106"/>
      <c r="NM47" s="106"/>
      <c r="NN47" s="106"/>
      <c r="NO47" s="106"/>
      <c r="NP47" s="106"/>
      <c r="NQ47" s="106"/>
      <c r="NR47" s="106"/>
      <c r="NS47" s="106"/>
      <c r="NT47" s="106"/>
      <c r="NU47" s="106"/>
      <c r="NV47" s="106"/>
      <c r="NW47" s="106"/>
      <c r="NX47" s="106"/>
      <c r="NY47" s="106"/>
      <c r="NZ47" s="106"/>
      <c r="OA47" s="106"/>
      <c r="OB47" s="106"/>
      <c r="OC47" s="106"/>
      <c r="OD47" s="106"/>
      <c r="OE47" s="106"/>
      <c r="OF47" s="106"/>
      <c r="OG47" s="106"/>
      <c r="OH47" s="106"/>
      <c r="OI47" s="106"/>
      <c r="OJ47" s="106"/>
      <c r="OK47" s="106"/>
      <c r="OL47" s="106"/>
      <c r="OM47" s="106"/>
      <c r="ON47" s="106"/>
      <c r="OO47" s="106"/>
      <c r="OP47" s="106"/>
      <c r="OQ47" s="106"/>
      <c r="OR47" s="106"/>
      <c r="OS47" s="106"/>
      <c r="OT47" s="106"/>
      <c r="OU47" s="106"/>
      <c r="OV47" s="106"/>
      <c r="OW47" s="106"/>
      <c r="OX47" s="106"/>
      <c r="OY47" s="106"/>
      <c r="OZ47" s="106"/>
      <c r="PA47" s="106"/>
      <c r="PB47" s="106"/>
      <c r="PC47" s="106"/>
      <c r="PD47" s="106"/>
      <c r="PE47" s="106"/>
      <c r="PF47" s="106"/>
      <c r="PG47" s="106"/>
      <c r="PH47" s="106"/>
      <c r="PI47" s="106"/>
      <c r="PJ47" s="106"/>
      <c r="PK47" s="106"/>
      <c r="PL47" s="106"/>
      <c r="PM47" s="106"/>
      <c r="PN47" s="106"/>
      <c r="PO47" s="106"/>
      <c r="PP47" s="106"/>
      <c r="PQ47" s="106"/>
      <c r="PR47" s="106"/>
      <c r="PS47" s="106"/>
      <c r="PT47" s="106"/>
      <c r="PU47" s="106"/>
      <c r="PV47" s="106"/>
      <c r="PW47" s="106"/>
      <c r="PX47" s="106"/>
      <c r="PY47" s="106"/>
      <c r="PZ47" s="106"/>
      <c r="QA47" s="106"/>
      <c r="QB47" s="106"/>
      <c r="QC47" s="106"/>
      <c r="QD47" s="106"/>
      <c r="QE47" s="106"/>
      <c r="QF47" s="106"/>
      <c r="QG47" s="106"/>
      <c r="QH47" s="106"/>
      <c r="QI47" s="106"/>
      <c r="QJ47" s="106"/>
      <c r="QK47" s="106"/>
      <c r="QL47" s="106"/>
      <c r="QM47" s="106"/>
      <c r="QN47" s="106"/>
      <c r="QO47" s="106"/>
      <c r="QP47" s="106"/>
      <c r="QQ47" s="106"/>
      <c r="QR47" s="106"/>
      <c r="QS47" s="106"/>
      <c r="QT47" s="106"/>
      <c r="QU47" s="106"/>
      <c r="QV47" s="106"/>
      <c r="QW47" s="106"/>
      <c r="QX47" s="106"/>
      <c r="QY47" s="106"/>
      <c r="QZ47" s="106"/>
      <c r="RA47" s="106"/>
      <c r="RB47" s="106"/>
      <c r="RC47" s="106"/>
      <c r="RD47" s="106"/>
      <c r="RE47" s="106"/>
      <c r="RF47" s="106"/>
      <c r="RG47" s="106"/>
      <c r="RH47" s="106"/>
      <c r="RI47" s="106"/>
      <c r="RJ47" s="106"/>
      <c r="RK47" s="106"/>
      <c r="RL47" s="106"/>
      <c r="RM47" s="106"/>
      <c r="RN47" s="106"/>
      <c r="RO47" s="106"/>
      <c r="RP47" s="106"/>
      <c r="RQ47" s="106"/>
      <c r="RR47" s="106"/>
      <c r="RS47" s="106"/>
      <c r="RT47" s="106"/>
      <c r="RU47" s="106"/>
      <c r="RV47" s="106"/>
      <c r="RW47" s="106"/>
      <c r="RX47" s="106"/>
      <c r="RY47" s="106"/>
      <c r="RZ47" s="106"/>
      <c r="SA47" s="106"/>
      <c r="SB47" s="106"/>
      <c r="SC47" s="106"/>
      <c r="SD47" s="106"/>
      <c r="SE47" s="106"/>
      <c r="SF47" s="106"/>
      <c r="SG47" s="106"/>
      <c r="SH47" s="106"/>
      <c r="SI47" s="106"/>
      <c r="SJ47" s="106"/>
      <c r="SK47" s="106"/>
      <c r="SL47" s="106"/>
      <c r="SM47" s="106"/>
      <c r="SN47" s="106"/>
      <c r="SO47" s="106"/>
      <c r="SP47" s="106"/>
      <c r="SQ47" s="106"/>
      <c r="SR47" s="106"/>
      <c r="SS47" s="106"/>
      <c r="ST47" s="106"/>
      <c r="SU47" s="106"/>
      <c r="SV47" s="106"/>
      <c r="SW47" s="106"/>
      <c r="SX47" s="106"/>
      <c r="SY47" s="106"/>
      <c r="SZ47" s="106"/>
      <c r="TA47" s="106"/>
      <c r="TB47" s="106"/>
      <c r="TC47" s="106"/>
      <c r="TD47" s="106"/>
      <c r="TE47" s="106"/>
      <c r="TF47" s="106"/>
      <c r="TG47" s="106"/>
      <c r="TH47" s="106"/>
      <c r="TI47" s="106"/>
      <c r="TJ47" s="106"/>
      <c r="TK47" s="106"/>
      <c r="TL47" s="106"/>
      <c r="TM47" s="106"/>
      <c r="TN47" s="106"/>
      <c r="TO47" s="106"/>
      <c r="TP47" s="106"/>
      <c r="TQ47" s="106"/>
      <c r="TR47" s="106"/>
      <c r="TS47" s="106"/>
      <c r="TT47" s="106"/>
      <c r="TU47" s="106"/>
      <c r="TV47" s="106"/>
      <c r="TW47" s="106"/>
      <c r="TX47" s="106"/>
      <c r="TY47" s="106"/>
      <c r="TZ47" s="106"/>
      <c r="UA47" s="106"/>
      <c r="UB47" s="106"/>
      <c r="UC47" s="106"/>
      <c r="UD47" s="106"/>
      <c r="UE47" s="106"/>
      <c r="UF47" s="106"/>
      <c r="UG47" s="106"/>
      <c r="UH47" s="106"/>
      <c r="UI47" s="106"/>
      <c r="UJ47" s="106"/>
      <c r="UK47" s="106"/>
      <c r="UL47" s="106"/>
      <c r="UM47" s="106"/>
      <c r="UN47" s="106"/>
      <c r="UO47" s="106"/>
      <c r="UP47" s="106"/>
      <c r="UQ47" s="106"/>
      <c r="UR47" s="106"/>
      <c r="US47" s="106"/>
      <c r="UT47" s="106"/>
      <c r="UU47" s="106"/>
      <c r="UV47" s="106"/>
      <c r="UW47" s="106"/>
      <c r="UX47" s="106"/>
      <c r="UY47" s="106"/>
      <c r="UZ47" s="106"/>
      <c r="VA47" s="106"/>
      <c r="VB47" s="106"/>
      <c r="VC47" s="106"/>
      <c r="VD47" s="106"/>
      <c r="VE47" s="106"/>
      <c r="VF47" s="106"/>
      <c r="VG47" s="106"/>
      <c r="VH47" s="106"/>
      <c r="VI47" s="106"/>
      <c r="VJ47" s="106"/>
      <c r="VK47" s="106"/>
      <c r="VL47" s="106"/>
      <c r="VM47" s="106"/>
      <c r="VN47" s="106"/>
      <c r="VO47" s="106"/>
      <c r="VP47" s="106"/>
      <c r="VQ47" s="106"/>
      <c r="VR47" s="106"/>
      <c r="VS47" s="106"/>
      <c r="VT47" s="106"/>
      <c r="VU47" s="106"/>
      <c r="VV47" s="106"/>
      <c r="VW47" s="106"/>
      <c r="VX47" s="106"/>
      <c r="VY47" s="106"/>
      <c r="VZ47" s="106"/>
      <c r="WA47" s="106"/>
      <c r="WB47" s="106"/>
      <c r="WC47" s="106"/>
      <c r="WD47" s="106"/>
      <c r="WE47" s="106"/>
      <c r="WF47" s="106"/>
      <c r="WG47" s="106"/>
      <c r="WH47" s="106"/>
      <c r="WI47" s="106"/>
      <c r="WJ47" s="106"/>
      <c r="WK47" s="106"/>
      <c r="WL47" s="106"/>
      <c r="WM47" s="106"/>
      <c r="WN47" s="106"/>
      <c r="WO47" s="106"/>
      <c r="WP47" s="106"/>
      <c r="WQ47" s="106"/>
      <c r="WR47" s="106"/>
      <c r="WS47" s="106"/>
      <c r="WT47" s="106"/>
      <c r="WU47" s="106"/>
      <c r="WV47" s="106"/>
      <c r="WW47" s="106"/>
      <c r="WX47" s="106"/>
      <c r="WY47" s="106"/>
      <c r="WZ47" s="106"/>
      <c r="XA47" s="106"/>
      <c r="XB47" s="106"/>
      <c r="XC47" s="106"/>
      <c r="XD47" s="106"/>
      <c r="XE47" s="106"/>
      <c r="XF47" s="106"/>
      <c r="XG47" s="106"/>
      <c r="XH47" s="106"/>
      <c r="XI47" s="106"/>
      <c r="XJ47" s="106"/>
      <c r="XK47" s="106"/>
      <c r="XL47" s="106"/>
      <c r="XM47" s="106"/>
      <c r="XN47" s="106"/>
      <c r="XO47" s="106"/>
      <c r="XP47" s="106"/>
      <c r="XQ47" s="106"/>
      <c r="XR47" s="106"/>
      <c r="XS47" s="106"/>
      <c r="XT47" s="106"/>
      <c r="XU47" s="106"/>
      <c r="XV47" s="106"/>
      <c r="XW47" s="106"/>
      <c r="XX47" s="106"/>
      <c r="XY47" s="106"/>
      <c r="XZ47" s="106"/>
      <c r="YA47" s="106"/>
      <c r="YB47" s="106"/>
      <c r="YC47" s="106"/>
      <c r="YD47" s="106"/>
      <c r="YE47" s="106"/>
      <c r="YF47" s="106"/>
      <c r="YG47" s="106"/>
      <c r="YH47" s="106"/>
      <c r="YI47" s="106"/>
      <c r="YJ47" s="106"/>
      <c r="YK47" s="106"/>
      <c r="YL47" s="106"/>
      <c r="YM47" s="106"/>
      <c r="YN47" s="106"/>
      <c r="YO47" s="106"/>
      <c r="YP47" s="106"/>
      <c r="YQ47" s="106"/>
      <c r="YR47" s="106"/>
      <c r="YS47" s="106"/>
      <c r="YT47" s="106"/>
      <c r="YU47" s="106"/>
      <c r="YV47" s="106"/>
      <c r="YW47" s="106"/>
      <c r="YX47" s="106"/>
      <c r="YY47" s="106"/>
      <c r="YZ47" s="106"/>
      <c r="ZA47" s="106"/>
      <c r="ZB47" s="106"/>
      <c r="ZC47" s="106"/>
      <c r="ZD47" s="106"/>
      <c r="ZE47" s="106"/>
      <c r="ZF47" s="106"/>
      <c r="ZG47" s="106"/>
      <c r="ZH47" s="106"/>
      <c r="ZI47" s="106"/>
      <c r="ZJ47" s="106"/>
      <c r="ZK47" s="106"/>
      <c r="ZL47" s="106"/>
      <c r="ZM47" s="106"/>
      <c r="ZN47" s="106"/>
      <c r="ZO47" s="106"/>
      <c r="ZP47" s="106"/>
      <c r="ZQ47" s="106"/>
      <c r="ZR47" s="106"/>
      <c r="ZS47" s="106"/>
      <c r="ZT47" s="106"/>
      <c r="ZU47" s="106"/>
      <c r="ZV47" s="106"/>
      <c r="ZW47" s="106"/>
      <c r="ZX47" s="106"/>
      <c r="ZY47" s="106"/>
      <c r="ZZ47" s="106"/>
      <c r="AAA47" s="106"/>
      <c r="AAB47" s="106"/>
      <c r="AAC47" s="106"/>
      <c r="AAD47" s="106"/>
      <c r="AAE47" s="106"/>
      <c r="AAF47" s="106"/>
      <c r="AAG47" s="106"/>
      <c r="AAH47" s="106"/>
      <c r="AAI47" s="106"/>
      <c r="AAJ47" s="106"/>
      <c r="AAK47" s="106"/>
      <c r="AAL47" s="106"/>
      <c r="AAM47" s="106"/>
      <c r="AAN47" s="106"/>
      <c r="AAO47" s="106"/>
      <c r="AAP47" s="106"/>
      <c r="AAQ47" s="106"/>
      <c r="AAR47" s="106"/>
      <c r="AAS47" s="106"/>
      <c r="AAT47" s="106"/>
      <c r="AAU47" s="106"/>
      <c r="AAV47" s="106"/>
      <c r="AAW47" s="106"/>
      <c r="AAX47" s="106"/>
      <c r="AAY47" s="106"/>
      <c r="AAZ47" s="106"/>
      <c r="ABA47" s="106"/>
      <c r="ABB47" s="106"/>
      <c r="ABC47" s="106"/>
      <c r="ABD47" s="106"/>
      <c r="ABE47" s="106"/>
      <c r="ABF47" s="106"/>
      <c r="ABG47" s="106"/>
      <c r="ABH47" s="106"/>
      <c r="ABI47" s="106"/>
      <c r="ABJ47" s="106"/>
      <c r="ABK47" s="106"/>
      <c r="ABL47" s="106"/>
      <c r="ABM47" s="106"/>
      <c r="ABN47" s="106"/>
      <c r="ABO47" s="106"/>
      <c r="ABP47" s="106"/>
      <c r="ABQ47" s="106"/>
      <c r="ABR47" s="106"/>
      <c r="ABS47" s="106"/>
      <c r="ABT47" s="106"/>
      <c r="ABU47" s="106"/>
      <c r="ABV47" s="106"/>
      <c r="ABW47" s="106"/>
      <c r="ABX47" s="106"/>
      <c r="ABY47" s="106"/>
      <c r="ABZ47" s="106"/>
      <c r="ACA47" s="106"/>
      <c r="ACB47" s="106"/>
      <c r="ACC47" s="106"/>
      <c r="ACD47" s="106"/>
      <c r="ACE47" s="106"/>
      <c r="ACF47" s="106"/>
      <c r="ACG47" s="106"/>
      <c r="ACH47" s="106"/>
      <c r="ACI47" s="106"/>
      <c r="ACJ47" s="106"/>
      <c r="ACK47" s="106"/>
      <c r="ACL47" s="106"/>
      <c r="ACM47" s="106"/>
      <c r="ACN47" s="106"/>
      <c r="ACO47" s="106"/>
      <c r="ACP47" s="106"/>
      <c r="ACQ47" s="106"/>
      <c r="ACR47" s="106"/>
      <c r="ACS47" s="106"/>
      <c r="ACT47" s="106"/>
      <c r="ACU47" s="106"/>
      <c r="ACV47" s="106"/>
      <c r="ACW47" s="106"/>
      <c r="ACX47" s="106"/>
      <c r="ACY47" s="106"/>
      <c r="ACZ47" s="106"/>
      <c r="ADA47" s="106"/>
      <c r="ADB47" s="106"/>
      <c r="ADC47" s="106"/>
      <c r="ADD47" s="106"/>
      <c r="ADE47" s="106"/>
      <c r="ADF47" s="106"/>
      <c r="ADG47" s="106"/>
      <c r="ADH47" s="106"/>
      <c r="ADI47" s="106"/>
      <c r="ADJ47" s="106"/>
      <c r="ADK47" s="106"/>
      <c r="ADL47" s="106"/>
      <c r="ADM47" s="106"/>
      <c r="ADN47" s="106"/>
      <c r="ADO47" s="106"/>
      <c r="ADP47" s="106"/>
      <c r="ADQ47" s="106"/>
      <c r="ADR47" s="106"/>
      <c r="ADS47" s="106"/>
      <c r="ADT47" s="106"/>
      <c r="ADU47" s="106"/>
      <c r="ADV47" s="106"/>
      <c r="ADW47" s="106"/>
      <c r="ADX47" s="106"/>
      <c r="ADY47" s="106"/>
      <c r="ADZ47" s="106"/>
      <c r="AEA47" s="106"/>
      <c r="AEB47" s="106"/>
      <c r="AEC47" s="106"/>
      <c r="AED47" s="106"/>
      <c r="AEE47" s="106"/>
      <c r="AEF47" s="106"/>
      <c r="AEG47" s="106"/>
      <c r="AEH47" s="106"/>
      <c r="AEI47" s="106"/>
      <c r="AEJ47" s="106"/>
      <c r="AEK47" s="106"/>
      <c r="AEL47" s="106"/>
      <c r="AEM47" s="106"/>
      <c r="AEN47" s="106"/>
      <c r="AEO47" s="106"/>
      <c r="AEP47" s="106"/>
      <c r="AEQ47" s="106"/>
      <c r="AER47" s="106"/>
      <c r="AES47" s="106"/>
      <c r="AET47" s="106"/>
      <c r="AEU47" s="106"/>
      <c r="AEV47" s="106"/>
      <c r="AEW47" s="106"/>
      <c r="AEX47" s="106"/>
      <c r="AEY47" s="106"/>
      <c r="AEZ47" s="106"/>
      <c r="AFA47" s="106"/>
      <c r="AFB47" s="106"/>
      <c r="AFC47" s="106"/>
      <c r="AFD47" s="106"/>
      <c r="AFE47" s="106"/>
      <c r="AFF47" s="106"/>
      <c r="AFG47" s="106"/>
      <c r="AFH47" s="106"/>
      <c r="AFI47" s="106"/>
      <c r="AFJ47" s="106"/>
      <c r="AFK47" s="106"/>
      <c r="AFL47" s="106"/>
      <c r="AFM47" s="106"/>
      <c r="AFN47" s="106"/>
      <c r="AFO47" s="106"/>
      <c r="AFP47" s="106"/>
      <c r="AFQ47" s="106"/>
      <c r="AFR47" s="106"/>
      <c r="AFS47" s="106"/>
      <c r="AFT47" s="106"/>
      <c r="AFU47" s="106"/>
      <c r="AFV47" s="106"/>
      <c r="AFW47" s="106"/>
      <c r="AFX47" s="106"/>
      <c r="AFY47" s="106"/>
      <c r="AFZ47" s="106"/>
      <c r="AGA47" s="106"/>
      <c r="AGB47" s="106"/>
      <c r="AGC47" s="106"/>
      <c r="AGD47" s="106"/>
      <c r="AGE47" s="106"/>
      <c r="AGF47" s="106"/>
      <c r="AGG47" s="106"/>
      <c r="AGH47" s="106"/>
      <c r="AGI47" s="106"/>
      <c r="AGJ47" s="106"/>
      <c r="AGK47" s="106"/>
      <c r="AGL47" s="106"/>
      <c r="AGM47" s="106"/>
      <c r="AGN47" s="106"/>
      <c r="AGO47" s="106"/>
      <c r="AGP47" s="106"/>
      <c r="AGQ47" s="106"/>
      <c r="AGR47" s="106"/>
      <c r="AGS47" s="106"/>
      <c r="AGT47" s="106"/>
      <c r="AGU47" s="106"/>
      <c r="AGV47" s="106"/>
      <c r="AGW47" s="106"/>
      <c r="AGX47" s="106"/>
      <c r="AGY47" s="106"/>
      <c r="AGZ47" s="106"/>
      <c r="AHA47" s="106"/>
      <c r="AHB47" s="106"/>
      <c r="AHC47" s="106"/>
      <c r="AHD47" s="106"/>
      <c r="AHE47" s="106"/>
      <c r="AHF47" s="106"/>
      <c r="AHG47" s="106"/>
      <c r="AHH47" s="106"/>
      <c r="AHI47" s="106"/>
      <c r="AHJ47" s="106"/>
      <c r="AHK47" s="106"/>
      <c r="AHL47" s="106"/>
      <c r="AHM47" s="106"/>
      <c r="AHN47" s="106"/>
      <c r="AHO47" s="106"/>
      <c r="AHP47" s="106"/>
      <c r="AHQ47" s="106"/>
      <c r="AHR47" s="106"/>
      <c r="AHS47" s="106"/>
      <c r="AHT47" s="106"/>
      <c r="AHU47" s="106"/>
      <c r="AHV47" s="106"/>
      <c r="AHW47" s="106"/>
      <c r="AHX47" s="106"/>
      <c r="AHY47" s="106"/>
      <c r="AHZ47" s="106"/>
      <c r="AIA47" s="106"/>
      <c r="AIB47" s="106"/>
      <c r="AIC47" s="106"/>
      <c r="AID47" s="106"/>
      <c r="AIE47" s="106"/>
      <c r="AIF47" s="106"/>
      <c r="AIG47" s="106"/>
      <c r="AIH47" s="106"/>
      <c r="AII47" s="106"/>
      <c r="AIJ47" s="106"/>
      <c r="AIK47" s="106"/>
      <c r="AIL47" s="106"/>
      <c r="AIM47" s="106"/>
      <c r="AIN47" s="106"/>
      <c r="AIO47" s="106"/>
      <c r="AIP47" s="106"/>
      <c r="AIQ47" s="106"/>
      <c r="AIR47" s="106"/>
      <c r="AIS47" s="106"/>
      <c r="AIT47" s="106"/>
      <c r="AIU47" s="106"/>
      <c r="AIV47" s="106"/>
      <c r="AIW47" s="106"/>
      <c r="AIX47" s="106"/>
      <c r="AIY47" s="106"/>
      <c r="AIZ47" s="106"/>
      <c r="AJA47" s="106"/>
      <c r="AJB47" s="106"/>
      <c r="AJC47" s="106"/>
      <c r="AJD47" s="106"/>
      <c r="AJE47" s="106"/>
      <c r="AJF47" s="106"/>
      <c r="AJG47" s="106"/>
      <c r="AJH47" s="106"/>
      <c r="AJI47" s="106"/>
      <c r="AJJ47" s="106"/>
      <c r="AJK47" s="106"/>
      <c r="AJL47" s="106"/>
      <c r="AJM47" s="106"/>
      <c r="AJN47" s="106"/>
      <c r="AJO47" s="106"/>
      <c r="AJP47" s="106"/>
      <c r="AJQ47" s="106"/>
      <c r="AJR47" s="106"/>
      <c r="AJS47" s="106"/>
      <c r="AJT47" s="106"/>
      <c r="AJU47" s="106"/>
      <c r="AJV47" s="106"/>
      <c r="AJW47" s="106"/>
      <c r="AJX47" s="106"/>
      <c r="AJY47" s="106"/>
      <c r="AJZ47" s="106"/>
      <c r="AKA47" s="106"/>
      <c r="AKB47" s="106"/>
      <c r="AKC47" s="106"/>
      <c r="AKD47" s="106"/>
      <c r="AKE47" s="106"/>
      <c r="AKF47" s="106"/>
      <c r="AKG47" s="106"/>
      <c r="AKH47" s="106"/>
      <c r="AKI47" s="106"/>
      <c r="AKJ47" s="106"/>
      <c r="AKK47" s="106"/>
      <c r="AKL47" s="106"/>
      <c r="AKM47" s="106"/>
      <c r="AKN47" s="106"/>
      <c r="AKO47" s="106"/>
      <c r="AKP47" s="106"/>
      <c r="AKQ47" s="106"/>
      <c r="AKR47" s="106"/>
      <c r="AKS47" s="106"/>
      <c r="AKT47" s="106"/>
      <c r="AKU47" s="106"/>
      <c r="AKV47" s="106"/>
      <c r="AKW47" s="106"/>
      <c r="AKX47" s="106"/>
      <c r="AKY47" s="106"/>
      <c r="AKZ47" s="106"/>
      <c r="ALA47" s="106"/>
      <c r="ALB47" s="106"/>
      <c r="ALC47" s="106"/>
      <c r="ALD47" s="106"/>
      <c r="ALE47" s="106"/>
      <c r="ALF47" s="106"/>
      <c r="ALG47" s="106"/>
      <c r="ALH47" s="106"/>
      <c r="ALI47" s="106"/>
      <c r="ALJ47" s="106"/>
      <c r="ALK47" s="106"/>
      <c r="ALL47" s="106"/>
      <c r="ALM47" s="106"/>
      <c r="ALN47" s="106"/>
      <c r="ALO47" s="106"/>
      <c r="ALP47" s="106"/>
      <c r="ALQ47" s="106"/>
      <c r="ALR47" s="106"/>
      <c r="ALS47" s="106"/>
      <c r="ALT47" s="106"/>
      <c r="ALU47" s="106"/>
      <c r="ALV47" s="106"/>
      <c r="ALW47" s="106"/>
      <c r="ALX47" s="106"/>
      <c r="ALY47" s="106"/>
      <c r="ALZ47" s="106"/>
      <c r="AMA47" s="106"/>
      <c r="AMB47" s="106"/>
      <c r="AMC47" s="106"/>
      <c r="AMD47" s="106"/>
      <c r="AME47" s="106"/>
      <c r="AMF47" s="106"/>
      <c r="AMG47" s="106"/>
      <c r="AMH47" s="106"/>
      <c r="AMI47" s="106"/>
      <c r="AMJ47" s="106"/>
      <c r="AMK47" s="106"/>
      <c r="AML47" s="106"/>
      <c r="AMM47" s="106"/>
      <c r="AMN47" s="106"/>
      <c r="AMO47" s="106"/>
      <c r="AMP47" s="106"/>
      <c r="AMQ47" s="106"/>
      <c r="AMR47" s="106"/>
      <c r="AMS47" s="106"/>
      <c r="AMT47" s="106"/>
      <c r="AMU47" s="106"/>
      <c r="AMV47" s="106"/>
      <c r="AMW47" s="106"/>
      <c r="AMX47" s="106"/>
      <c r="AMY47" s="106"/>
      <c r="AMZ47" s="106"/>
      <c r="ANA47" s="106"/>
      <c r="ANB47" s="106"/>
      <c r="ANC47" s="106"/>
      <c r="AND47" s="106"/>
    </row>
    <row r="48" spans="1:1044" s="105" customFormat="1" ht="15">
      <c r="A48" s="122"/>
      <c r="B48" s="122"/>
      <c r="C48" s="123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>
        <f t="shared" ref="P48:Q48" si="124">IF(W27="deadlift",INDEX(U33:W33,MATCH($I$27,U27:W27,0)),0)</f>
        <v>0</v>
      </c>
      <c r="Q48" s="122">
        <f t="shared" si="124"/>
        <v>0</v>
      </c>
      <c r="R48" s="133"/>
      <c r="S48" s="133"/>
      <c r="T48" s="133"/>
      <c r="U48" s="133"/>
      <c r="V48" s="133"/>
      <c r="W48" s="31"/>
      <c r="X48" s="31"/>
      <c r="Y48" s="31"/>
      <c r="Z48" s="31"/>
      <c r="AA48" s="31"/>
      <c r="AB48" s="122"/>
      <c r="AC48" s="119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  <c r="IU48" s="106"/>
      <c r="IV48" s="106"/>
      <c r="IW48" s="106"/>
      <c r="IX48" s="106"/>
      <c r="IY48" s="106"/>
      <c r="IZ48" s="106"/>
      <c r="JA48" s="106"/>
      <c r="JB48" s="106"/>
      <c r="JC48" s="106"/>
      <c r="JD48" s="106"/>
      <c r="JE48" s="106"/>
      <c r="JF48" s="106"/>
      <c r="JG48" s="106"/>
      <c r="JH48" s="106"/>
      <c r="JI48" s="106"/>
      <c r="JJ48" s="106"/>
      <c r="JK48" s="106"/>
      <c r="JL48" s="106"/>
      <c r="JM48" s="106"/>
      <c r="JN48" s="106"/>
      <c r="JO48" s="106"/>
      <c r="JP48" s="106"/>
      <c r="JQ48" s="106"/>
      <c r="JR48" s="106"/>
      <c r="JS48" s="106"/>
      <c r="JT48" s="106"/>
      <c r="JU48" s="106"/>
      <c r="JV48" s="106"/>
      <c r="JW48" s="106"/>
      <c r="JX48" s="106"/>
      <c r="JY48" s="106"/>
      <c r="JZ48" s="106"/>
      <c r="KA48" s="106"/>
      <c r="KB48" s="106"/>
      <c r="KC48" s="106"/>
      <c r="KD48" s="106"/>
      <c r="KE48" s="106"/>
      <c r="KF48" s="106"/>
      <c r="KG48" s="106"/>
      <c r="KH48" s="106"/>
      <c r="KI48" s="106"/>
      <c r="KJ48" s="106"/>
      <c r="KK48" s="106"/>
      <c r="KL48" s="106"/>
      <c r="KM48" s="106"/>
      <c r="KN48" s="106"/>
      <c r="KO48" s="106"/>
      <c r="KP48" s="106"/>
      <c r="KQ48" s="106"/>
      <c r="KR48" s="106"/>
      <c r="KS48" s="106"/>
      <c r="KT48" s="106"/>
      <c r="KU48" s="106"/>
      <c r="KV48" s="106"/>
      <c r="KW48" s="106"/>
      <c r="KX48" s="106"/>
      <c r="KY48" s="106"/>
      <c r="KZ48" s="106"/>
      <c r="LA48" s="106"/>
      <c r="LB48" s="106"/>
      <c r="LC48" s="106"/>
      <c r="LD48" s="106"/>
      <c r="LE48" s="106"/>
      <c r="LF48" s="106"/>
      <c r="LG48" s="106"/>
      <c r="LH48" s="106"/>
      <c r="LI48" s="106"/>
      <c r="LJ48" s="106"/>
      <c r="LK48" s="106"/>
      <c r="LL48" s="106"/>
      <c r="LM48" s="106"/>
      <c r="LN48" s="106"/>
      <c r="LO48" s="106"/>
      <c r="LP48" s="106"/>
      <c r="LQ48" s="106"/>
      <c r="LR48" s="106"/>
      <c r="LS48" s="106"/>
      <c r="LT48" s="106"/>
      <c r="LU48" s="106"/>
      <c r="LV48" s="106"/>
      <c r="LW48" s="106"/>
      <c r="LX48" s="106"/>
      <c r="LY48" s="106"/>
      <c r="LZ48" s="106"/>
      <c r="MA48" s="106"/>
      <c r="MB48" s="106"/>
      <c r="MC48" s="106"/>
      <c r="MD48" s="106"/>
      <c r="ME48" s="106"/>
      <c r="MF48" s="106"/>
      <c r="MG48" s="106"/>
      <c r="MH48" s="106"/>
      <c r="MI48" s="106"/>
      <c r="MJ48" s="106"/>
      <c r="MK48" s="106"/>
      <c r="ML48" s="106"/>
      <c r="MM48" s="106"/>
      <c r="MN48" s="106"/>
      <c r="MO48" s="106"/>
      <c r="MP48" s="106"/>
      <c r="MQ48" s="106"/>
      <c r="MR48" s="106"/>
      <c r="MS48" s="106"/>
      <c r="MT48" s="106"/>
      <c r="MU48" s="106"/>
      <c r="MV48" s="106"/>
      <c r="MW48" s="106"/>
      <c r="MX48" s="106"/>
      <c r="MY48" s="106"/>
      <c r="MZ48" s="106"/>
      <c r="NA48" s="106"/>
      <c r="NB48" s="106"/>
      <c r="NC48" s="106"/>
      <c r="ND48" s="106"/>
      <c r="NE48" s="106"/>
      <c r="NF48" s="106"/>
      <c r="NG48" s="106"/>
      <c r="NH48" s="106"/>
      <c r="NI48" s="106"/>
      <c r="NJ48" s="106"/>
      <c r="NK48" s="106"/>
      <c r="NL48" s="106"/>
      <c r="NM48" s="106"/>
      <c r="NN48" s="106"/>
      <c r="NO48" s="106"/>
      <c r="NP48" s="106"/>
      <c r="NQ48" s="106"/>
      <c r="NR48" s="106"/>
      <c r="NS48" s="106"/>
      <c r="NT48" s="106"/>
      <c r="NU48" s="106"/>
      <c r="NV48" s="106"/>
      <c r="NW48" s="106"/>
      <c r="NX48" s="106"/>
      <c r="NY48" s="106"/>
      <c r="NZ48" s="106"/>
      <c r="OA48" s="106"/>
      <c r="OB48" s="106"/>
      <c r="OC48" s="106"/>
      <c r="OD48" s="106"/>
      <c r="OE48" s="106"/>
      <c r="OF48" s="106"/>
      <c r="OG48" s="106"/>
      <c r="OH48" s="106"/>
      <c r="OI48" s="106"/>
      <c r="OJ48" s="106"/>
      <c r="OK48" s="106"/>
      <c r="OL48" s="106"/>
      <c r="OM48" s="106"/>
      <c r="ON48" s="106"/>
      <c r="OO48" s="106"/>
      <c r="OP48" s="106"/>
      <c r="OQ48" s="106"/>
      <c r="OR48" s="106"/>
      <c r="OS48" s="106"/>
      <c r="OT48" s="106"/>
      <c r="OU48" s="106"/>
      <c r="OV48" s="106"/>
      <c r="OW48" s="106"/>
      <c r="OX48" s="106"/>
      <c r="OY48" s="106"/>
      <c r="OZ48" s="106"/>
      <c r="PA48" s="106"/>
      <c r="PB48" s="106"/>
      <c r="PC48" s="106"/>
      <c r="PD48" s="106"/>
      <c r="PE48" s="106"/>
      <c r="PF48" s="106"/>
      <c r="PG48" s="106"/>
      <c r="PH48" s="106"/>
      <c r="PI48" s="106"/>
      <c r="PJ48" s="106"/>
      <c r="PK48" s="106"/>
      <c r="PL48" s="106"/>
      <c r="PM48" s="106"/>
      <c r="PN48" s="106"/>
      <c r="PO48" s="106"/>
      <c r="PP48" s="106"/>
      <c r="PQ48" s="106"/>
      <c r="PR48" s="106"/>
      <c r="PS48" s="106"/>
      <c r="PT48" s="106"/>
      <c r="PU48" s="106"/>
      <c r="PV48" s="106"/>
      <c r="PW48" s="106"/>
      <c r="PX48" s="106"/>
      <c r="PY48" s="106"/>
      <c r="PZ48" s="106"/>
      <c r="QA48" s="106"/>
      <c r="QB48" s="106"/>
      <c r="QC48" s="106"/>
      <c r="QD48" s="106"/>
      <c r="QE48" s="106"/>
      <c r="QF48" s="106"/>
      <c r="QG48" s="106"/>
      <c r="QH48" s="106"/>
      <c r="QI48" s="106"/>
      <c r="QJ48" s="106"/>
      <c r="QK48" s="106"/>
      <c r="QL48" s="106"/>
      <c r="QM48" s="106"/>
      <c r="QN48" s="106"/>
      <c r="QO48" s="106"/>
      <c r="QP48" s="106"/>
      <c r="QQ48" s="106"/>
      <c r="QR48" s="106"/>
      <c r="QS48" s="106"/>
      <c r="QT48" s="106"/>
      <c r="QU48" s="106"/>
      <c r="QV48" s="106"/>
      <c r="QW48" s="106"/>
      <c r="QX48" s="106"/>
      <c r="QY48" s="106"/>
      <c r="QZ48" s="106"/>
      <c r="RA48" s="106"/>
      <c r="RB48" s="106"/>
      <c r="RC48" s="106"/>
      <c r="RD48" s="106"/>
      <c r="RE48" s="106"/>
      <c r="RF48" s="106"/>
      <c r="RG48" s="106"/>
      <c r="RH48" s="106"/>
      <c r="RI48" s="106"/>
      <c r="RJ48" s="106"/>
      <c r="RK48" s="106"/>
      <c r="RL48" s="106"/>
      <c r="RM48" s="106"/>
      <c r="RN48" s="106"/>
      <c r="RO48" s="106"/>
      <c r="RP48" s="106"/>
      <c r="RQ48" s="106"/>
      <c r="RR48" s="106"/>
      <c r="RS48" s="106"/>
      <c r="RT48" s="106"/>
      <c r="RU48" s="106"/>
      <c r="RV48" s="106"/>
      <c r="RW48" s="106"/>
      <c r="RX48" s="106"/>
      <c r="RY48" s="106"/>
      <c r="RZ48" s="106"/>
      <c r="SA48" s="106"/>
      <c r="SB48" s="106"/>
      <c r="SC48" s="106"/>
      <c r="SD48" s="106"/>
      <c r="SE48" s="106"/>
      <c r="SF48" s="106"/>
      <c r="SG48" s="106"/>
      <c r="SH48" s="106"/>
      <c r="SI48" s="106"/>
      <c r="SJ48" s="106"/>
      <c r="SK48" s="106"/>
      <c r="SL48" s="106"/>
      <c r="SM48" s="106"/>
      <c r="SN48" s="106"/>
      <c r="SO48" s="106"/>
      <c r="SP48" s="106"/>
      <c r="SQ48" s="106"/>
      <c r="SR48" s="106"/>
      <c r="SS48" s="106"/>
      <c r="ST48" s="106"/>
      <c r="SU48" s="106"/>
      <c r="SV48" s="106"/>
      <c r="SW48" s="106"/>
      <c r="SX48" s="106"/>
      <c r="SY48" s="106"/>
      <c r="SZ48" s="106"/>
      <c r="TA48" s="106"/>
      <c r="TB48" s="106"/>
      <c r="TC48" s="106"/>
      <c r="TD48" s="106"/>
      <c r="TE48" s="106"/>
      <c r="TF48" s="106"/>
      <c r="TG48" s="106"/>
      <c r="TH48" s="106"/>
      <c r="TI48" s="106"/>
      <c r="TJ48" s="106"/>
      <c r="TK48" s="106"/>
      <c r="TL48" s="106"/>
      <c r="TM48" s="106"/>
      <c r="TN48" s="106"/>
      <c r="TO48" s="106"/>
      <c r="TP48" s="106"/>
      <c r="TQ48" s="106"/>
      <c r="TR48" s="106"/>
      <c r="TS48" s="106"/>
      <c r="TT48" s="106"/>
      <c r="TU48" s="106"/>
      <c r="TV48" s="106"/>
      <c r="TW48" s="106"/>
      <c r="TX48" s="106"/>
      <c r="TY48" s="106"/>
      <c r="TZ48" s="106"/>
      <c r="UA48" s="106"/>
      <c r="UB48" s="106"/>
      <c r="UC48" s="106"/>
      <c r="UD48" s="106"/>
      <c r="UE48" s="106"/>
      <c r="UF48" s="106"/>
      <c r="UG48" s="106"/>
      <c r="UH48" s="106"/>
      <c r="UI48" s="106"/>
      <c r="UJ48" s="106"/>
      <c r="UK48" s="106"/>
      <c r="UL48" s="106"/>
      <c r="UM48" s="106"/>
      <c r="UN48" s="106"/>
      <c r="UO48" s="106"/>
      <c r="UP48" s="106"/>
      <c r="UQ48" s="106"/>
      <c r="UR48" s="106"/>
      <c r="US48" s="106"/>
      <c r="UT48" s="106"/>
      <c r="UU48" s="106"/>
      <c r="UV48" s="106"/>
      <c r="UW48" s="106"/>
      <c r="UX48" s="106"/>
      <c r="UY48" s="106"/>
      <c r="UZ48" s="106"/>
      <c r="VA48" s="106"/>
      <c r="VB48" s="106"/>
      <c r="VC48" s="106"/>
      <c r="VD48" s="106"/>
      <c r="VE48" s="106"/>
      <c r="VF48" s="106"/>
      <c r="VG48" s="106"/>
      <c r="VH48" s="106"/>
      <c r="VI48" s="106"/>
      <c r="VJ48" s="106"/>
      <c r="VK48" s="106"/>
      <c r="VL48" s="106"/>
      <c r="VM48" s="106"/>
      <c r="VN48" s="106"/>
      <c r="VO48" s="106"/>
      <c r="VP48" s="106"/>
      <c r="VQ48" s="106"/>
      <c r="VR48" s="106"/>
      <c r="VS48" s="106"/>
      <c r="VT48" s="106"/>
      <c r="VU48" s="106"/>
      <c r="VV48" s="106"/>
      <c r="VW48" s="106"/>
      <c r="VX48" s="106"/>
      <c r="VY48" s="106"/>
      <c r="VZ48" s="106"/>
      <c r="WA48" s="106"/>
      <c r="WB48" s="106"/>
      <c r="WC48" s="106"/>
      <c r="WD48" s="106"/>
      <c r="WE48" s="106"/>
      <c r="WF48" s="106"/>
      <c r="WG48" s="106"/>
      <c r="WH48" s="106"/>
      <c r="WI48" s="106"/>
      <c r="WJ48" s="106"/>
      <c r="WK48" s="106"/>
      <c r="WL48" s="106"/>
      <c r="WM48" s="106"/>
      <c r="WN48" s="106"/>
      <c r="WO48" s="106"/>
      <c r="WP48" s="106"/>
      <c r="WQ48" s="106"/>
      <c r="WR48" s="106"/>
      <c r="WS48" s="106"/>
      <c r="WT48" s="106"/>
      <c r="WU48" s="106"/>
      <c r="WV48" s="106"/>
      <c r="WW48" s="106"/>
      <c r="WX48" s="106"/>
      <c r="WY48" s="106"/>
      <c r="WZ48" s="106"/>
      <c r="XA48" s="106"/>
      <c r="XB48" s="106"/>
      <c r="XC48" s="106"/>
      <c r="XD48" s="106"/>
      <c r="XE48" s="106"/>
      <c r="XF48" s="106"/>
      <c r="XG48" s="106"/>
      <c r="XH48" s="106"/>
      <c r="XI48" s="106"/>
      <c r="XJ48" s="106"/>
      <c r="XK48" s="106"/>
      <c r="XL48" s="106"/>
      <c r="XM48" s="106"/>
      <c r="XN48" s="106"/>
      <c r="XO48" s="106"/>
      <c r="XP48" s="106"/>
      <c r="XQ48" s="106"/>
      <c r="XR48" s="106"/>
      <c r="XS48" s="106"/>
      <c r="XT48" s="106"/>
      <c r="XU48" s="106"/>
      <c r="XV48" s="106"/>
      <c r="XW48" s="106"/>
      <c r="XX48" s="106"/>
      <c r="XY48" s="106"/>
      <c r="XZ48" s="106"/>
      <c r="YA48" s="106"/>
      <c r="YB48" s="106"/>
      <c r="YC48" s="106"/>
      <c r="YD48" s="106"/>
      <c r="YE48" s="106"/>
      <c r="YF48" s="106"/>
      <c r="YG48" s="106"/>
      <c r="YH48" s="106"/>
      <c r="YI48" s="106"/>
      <c r="YJ48" s="106"/>
      <c r="YK48" s="106"/>
      <c r="YL48" s="106"/>
      <c r="YM48" s="106"/>
      <c r="YN48" s="106"/>
      <c r="YO48" s="106"/>
      <c r="YP48" s="106"/>
      <c r="YQ48" s="106"/>
      <c r="YR48" s="106"/>
      <c r="YS48" s="106"/>
      <c r="YT48" s="106"/>
      <c r="YU48" s="106"/>
      <c r="YV48" s="106"/>
      <c r="YW48" s="106"/>
      <c r="YX48" s="106"/>
      <c r="YY48" s="106"/>
      <c r="YZ48" s="106"/>
      <c r="ZA48" s="106"/>
      <c r="ZB48" s="106"/>
      <c r="ZC48" s="106"/>
      <c r="ZD48" s="106"/>
      <c r="ZE48" s="106"/>
      <c r="ZF48" s="106"/>
      <c r="ZG48" s="106"/>
      <c r="ZH48" s="106"/>
      <c r="ZI48" s="106"/>
      <c r="ZJ48" s="106"/>
      <c r="ZK48" s="106"/>
      <c r="ZL48" s="106"/>
      <c r="ZM48" s="106"/>
      <c r="ZN48" s="106"/>
      <c r="ZO48" s="106"/>
      <c r="ZP48" s="106"/>
      <c r="ZQ48" s="106"/>
      <c r="ZR48" s="106"/>
      <c r="ZS48" s="106"/>
      <c r="ZT48" s="106"/>
      <c r="ZU48" s="106"/>
      <c r="ZV48" s="106"/>
      <c r="ZW48" s="106"/>
      <c r="ZX48" s="106"/>
      <c r="ZY48" s="106"/>
      <c r="ZZ48" s="106"/>
      <c r="AAA48" s="106"/>
      <c r="AAB48" s="106"/>
      <c r="AAC48" s="106"/>
      <c r="AAD48" s="106"/>
      <c r="AAE48" s="106"/>
      <c r="AAF48" s="106"/>
      <c r="AAG48" s="106"/>
      <c r="AAH48" s="106"/>
      <c r="AAI48" s="106"/>
      <c r="AAJ48" s="106"/>
      <c r="AAK48" s="106"/>
      <c r="AAL48" s="106"/>
      <c r="AAM48" s="106"/>
      <c r="AAN48" s="106"/>
      <c r="AAO48" s="106"/>
      <c r="AAP48" s="106"/>
      <c r="AAQ48" s="106"/>
      <c r="AAR48" s="106"/>
      <c r="AAS48" s="106"/>
      <c r="AAT48" s="106"/>
      <c r="AAU48" s="106"/>
      <c r="AAV48" s="106"/>
      <c r="AAW48" s="106"/>
      <c r="AAX48" s="106"/>
      <c r="AAY48" s="106"/>
      <c r="AAZ48" s="106"/>
      <c r="ABA48" s="106"/>
      <c r="ABB48" s="106"/>
      <c r="ABC48" s="106"/>
      <c r="ABD48" s="106"/>
      <c r="ABE48" s="106"/>
      <c r="ABF48" s="106"/>
      <c r="ABG48" s="106"/>
      <c r="ABH48" s="106"/>
      <c r="ABI48" s="106"/>
      <c r="ABJ48" s="106"/>
      <c r="ABK48" s="106"/>
      <c r="ABL48" s="106"/>
      <c r="ABM48" s="106"/>
      <c r="ABN48" s="106"/>
      <c r="ABO48" s="106"/>
      <c r="ABP48" s="106"/>
      <c r="ABQ48" s="106"/>
      <c r="ABR48" s="106"/>
      <c r="ABS48" s="106"/>
      <c r="ABT48" s="106"/>
      <c r="ABU48" s="106"/>
      <c r="ABV48" s="106"/>
      <c r="ABW48" s="106"/>
      <c r="ABX48" s="106"/>
      <c r="ABY48" s="106"/>
      <c r="ABZ48" s="106"/>
      <c r="ACA48" s="106"/>
      <c r="ACB48" s="106"/>
      <c r="ACC48" s="106"/>
      <c r="ACD48" s="106"/>
      <c r="ACE48" s="106"/>
      <c r="ACF48" s="106"/>
      <c r="ACG48" s="106"/>
      <c r="ACH48" s="106"/>
      <c r="ACI48" s="106"/>
      <c r="ACJ48" s="106"/>
      <c r="ACK48" s="106"/>
      <c r="ACL48" s="106"/>
      <c r="ACM48" s="106"/>
      <c r="ACN48" s="106"/>
      <c r="ACO48" s="106"/>
      <c r="ACP48" s="106"/>
      <c r="ACQ48" s="106"/>
      <c r="ACR48" s="106"/>
      <c r="ACS48" s="106"/>
      <c r="ACT48" s="106"/>
      <c r="ACU48" s="106"/>
      <c r="ACV48" s="106"/>
      <c r="ACW48" s="106"/>
      <c r="ACX48" s="106"/>
      <c r="ACY48" s="106"/>
      <c r="ACZ48" s="106"/>
      <c r="ADA48" s="106"/>
      <c r="ADB48" s="106"/>
      <c r="ADC48" s="106"/>
      <c r="ADD48" s="106"/>
      <c r="ADE48" s="106"/>
      <c r="ADF48" s="106"/>
      <c r="ADG48" s="106"/>
      <c r="ADH48" s="106"/>
      <c r="ADI48" s="106"/>
      <c r="ADJ48" s="106"/>
      <c r="ADK48" s="106"/>
      <c r="ADL48" s="106"/>
      <c r="ADM48" s="106"/>
      <c r="ADN48" s="106"/>
      <c r="ADO48" s="106"/>
      <c r="ADP48" s="106"/>
      <c r="ADQ48" s="106"/>
      <c r="ADR48" s="106"/>
      <c r="ADS48" s="106"/>
      <c r="ADT48" s="106"/>
      <c r="ADU48" s="106"/>
      <c r="ADV48" s="106"/>
      <c r="ADW48" s="106"/>
      <c r="ADX48" s="106"/>
      <c r="ADY48" s="106"/>
      <c r="ADZ48" s="106"/>
      <c r="AEA48" s="106"/>
      <c r="AEB48" s="106"/>
      <c r="AEC48" s="106"/>
      <c r="AED48" s="106"/>
      <c r="AEE48" s="106"/>
      <c r="AEF48" s="106"/>
      <c r="AEG48" s="106"/>
      <c r="AEH48" s="106"/>
      <c r="AEI48" s="106"/>
      <c r="AEJ48" s="106"/>
      <c r="AEK48" s="106"/>
      <c r="AEL48" s="106"/>
      <c r="AEM48" s="106"/>
      <c r="AEN48" s="106"/>
      <c r="AEO48" s="106"/>
      <c r="AEP48" s="106"/>
      <c r="AEQ48" s="106"/>
      <c r="AER48" s="106"/>
      <c r="AES48" s="106"/>
      <c r="AET48" s="106"/>
      <c r="AEU48" s="106"/>
      <c r="AEV48" s="106"/>
      <c r="AEW48" s="106"/>
      <c r="AEX48" s="106"/>
      <c r="AEY48" s="106"/>
      <c r="AEZ48" s="106"/>
      <c r="AFA48" s="106"/>
      <c r="AFB48" s="106"/>
      <c r="AFC48" s="106"/>
      <c r="AFD48" s="106"/>
      <c r="AFE48" s="106"/>
      <c r="AFF48" s="106"/>
      <c r="AFG48" s="106"/>
      <c r="AFH48" s="106"/>
      <c r="AFI48" s="106"/>
      <c r="AFJ48" s="106"/>
      <c r="AFK48" s="106"/>
      <c r="AFL48" s="106"/>
      <c r="AFM48" s="106"/>
      <c r="AFN48" s="106"/>
      <c r="AFO48" s="106"/>
      <c r="AFP48" s="106"/>
      <c r="AFQ48" s="106"/>
      <c r="AFR48" s="106"/>
      <c r="AFS48" s="106"/>
      <c r="AFT48" s="106"/>
      <c r="AFU48" s="106"/>
      <c r="AFV48" s="106"/>
      <c r="AFW48" s="106"/>
      <c r="AFX48" s="106"/>
      <c r="AFY48" s="106"/>
      <c r="AFZ48" s="106"/>
      <c r="AGA48" s="106"/>
      <c r="AGB48" s="106"/>
      <c r="AGC48" s="106"/>
      <c r="AGD48" s="106"/>
      <c r="AGE48" s="106"/>
      <c r="AGF48" s="106"/>
      <c r="AGG48" s="106"/>
      <c r="AGH48" s="106"/>
      <c r="AGI48" s="106"/>
      <c r="AGJ48" s="106"/>
      <c r="AGK48" s="106"/>
      <c r="AGL48" s="106"/>
      <c r="AGM48" s="106"/>
      <c r="AGN48" s="106"/>
      <c r="AGO48" s="106"/>
      <c r="AGP48" s="106"/>
      <c r="AGQ48" s="106"/>
      <c r="AGR48" s="106"/>
      <c r="AGS48" s="106"/>
      <c r="AGT48" s="106"/>
      <c r="AGU48" s="106"/>
      <c r="AGV48" s="106"/>
      <c r="AGW48" s="106"/>
      <c r="AGX48" s="106"/>
      <c r="AGY48" s="106"/>
      <c r="AGZ48" s="106"/>
      <c r="AHA48" s="106"/>
      <c r="AHB48" s="106"/>
      <c r="AHC48" s="106"/>
      <c r="AHD48" s="106"/>
      <c r="AHE48" s="106"/>
      <c r="AHF48" s="106"/>
      <c r="AHG48" s="106"/>
      <c r="AHH48" s="106"/>
      <c r="AHI48" s="106"/>
      <c r="AHJ48" s="106"/>
      <c r="AHK48" s="106"/>
      <c r="AHL48" s="106"/>
      <c r="AHM48" s="106"/>
      <c r="AHN48" s="106"/>
      <c r="AHO48" s="106"/>
      <c r="AHP48" s="106"/>
      <c r="AHQ48" s="106"/>
      <c r="AHR48" s="106"/>
      <c r="AHS48" s="106"/>
      <c r="AHT48" s="106"/>
      <c r="AHU48" s="106"/>
      <c r="AHV48" s="106"/>
      <c r="AHW48" s="106"/>
      <c r="AHX48" s="106"/>
      <c r="AHY48" s="106"/>
      <c r="AHZ48" s="106"/>
      <c r="AIA48" s="106"/>
      <c r="AIB48" s="106"/>
      <c r="AIC48" s="106"/>
      <c r="AID48" s="106"/>
      <c r="AIE48" s="106"/>
      <c r="AIF48" s="106"/>
      <c r="AIG48" s="106"/>
      <c r="AIH48" s="106"/>
      <c r="AII48" s="106"/>
      <c r="AIJ48" s="106"/>
      <c r="AIK48" s="106"/>
      <c r="AIL48" s="106"/>
      <c r="AIM48" s="106"/>
      <c r="AIN48" s="106"/>
      <c r="AIO48" s="106"/>
      <c r="AIP48" s="106"/>
      <c r="AIQ48" s="106"/>
      <c r="AIR48" s="106"/>
      <c r="AIS48" s="106"/>
      <c r="AIT48" s="106"/>
      <c r="AIU48" s="106"/>
      <c r="AIV48" s="106"/>
      <c r="AIW48" s="106"/>
      <c r="AIX48" s="106"/>
      <c r="AIY48" s="106"/>
      <c r="AIZ48" s="106"/>
      <c r="AJA48" s="106"/>
      <c r="AJB48" s="106"/>
      <c r="AJC48" s="106"/>
      <c r="AJD48" s="106"/>
      <c r="AJE48" s="106"/>
      <c r="AJF48" s="106"/>
      <c r="AJG48" s="106"/>
      <c r="AJH48" s="106"/>
      <c r="AJI48" s="106"/>
      <c r="AJJ48" s="106"/>
      <c r="AJK48" s="106"/>
      <c r="AJL48" s="106"/>
      <c r="AJM48" s="106"/>
      <c r="AJN48" s="106"/>
      <c r="AJO48" s="106"/>
      <c r="AJP48" s="106"/>
      <c r="AJQ48" s="106"/>
      <c r="AJR48" s="106"/>
      <c r="AJS48" s="106"/>
      <c r="AJT48" s="106"/>
      <c r="AJU48" s="106"/>
      <c r="AJV48" s="106"/>
      <c r="AJW48" s="106"/>
      <c r="AJX48" s="106"/>
      <c r="AJY48" s="106"/>
      <c r="AJZ48" s="106"/>
      <c r="AKA48" s="106"/>
      <c r="AKB48" s="106"/>
      <c r="AKC48" s="106"/>
      <c r="AKD48" s="106"/>
      <c r="AKE48" s="106"/>
      <c r="AKF48" s="106"/>
      <c r="AKG48" s="106"/>
      <c r="AKH48" s="106"/>
      <c r="AKI48" s="106"/>
      <c r="AKJ48" s="106"/>
      <c r="AKK48" s="106"/>
      <c r="AKL48" s="106"/>
      <c r="AKM48" s="106"/>
      <c r="AKN48" s="106"/>
      <c r="AKO48" s="106"/>
      <c r="AKP48" s="106"/>
      <c r="AKQ48" s="106"/>
      <c r="AKR48" s="106"/>
      <c r="AKS48" s="106"/>
      <c r="AKT48" s="106"/>
      <c r="AKU48" s="106"/>
      <c r="AKV48" s="106"/>
      <c r="AKW48" s="106"/>
      <c r="AKX48" s="106"/>
      <c r="AKY48" s="106"/>
      <c r="AKZ48" s="106"/>
      <c r="ALA48" s="106"/>
      <c r="ALB48" s="106"/>
      <c r="ALC48" s="106"/>
      <c r="ALD48" s="106"/>
      <c r="ALE48" s="106"/>
      <c r="ALF48" s="106"/>
      <c r="ALG48" s="106"/>
      <c r="ALH48" s="106"/>
      <c r="ALI48" s="106"/>
      <c r="ALJ48" s="106"/>
      <c r="ALK48" s="106"/>
      <c r="ALL48" s="106"/>
      <c r="ALM48" s="106"/>
      <c r="ALN48" s="106"/>
      <c r="ALO48" s="106"/>
      <c r="ALP48" s="106"/>
      <c r="ALQ48" s="106"/>
      <c r="ALR48" s="106"/>
      <c r="ALS48" s="106"/>
      <c r="ALT48" s="106"/>
      <c r="ALU48" s="106"/>
      <c r="ALV48" s="106"/>
      <c r="ALW48" s="106"/>
      <c r="ALX48" s="106"/>
      <c r="ALY48" s="106"/>
      <c r="ALZ48" s="106"/>
      <c r="AMA48" s="106"/>
      <c r="AMB48" s="106"/>
      <c r="AMC48" s="106"/>
      <c r="AMD48" s="106"/>
      <c r="AME48" s="106"/>
      <c r="AMF48" s="106"/>
      <c r="AMG48" s="106"/>
      <c r="AMH48" s="106"/>
      <c r="AMI48" s="106"/>
      <c r="AMJ48" s="106"/>
      <c r="AMK48" s="106"/>
      <c r="AML48" s="106"/>
      <c r="AMM48" s="106"/>
      <c r="AMN48" s="106"/>
      <c r="AMO48" s="106"/>
      <c r="AMP48" s="106"/>
      <c r="AMQ48" s="106"/>
      <c r="AMR48" s="106"/>
      <c r="AMS48" s="106"/>
      <c r="AMT48" s="106"/>
      <c r="AMU48" s="106"/>
      <c r="AMV48" s="106"/>
      <c r="AMW48" s="106"/>
      <c r="AMX48" s="106"/>
      <c r="AMY48" s="106"/>
      <c r="AMZ48" s="106"/>
      <c r="ANA48" s="106"/>
      <c r="ANB48" s="106"/>
      <c r="ANC48" s="106"/>
      <c r="AND48" s="106"/>
    </row>
    <row r="49" spans="1:1044" s="105" customFormat="1" ht="38" customHeight="1">
      <c r="A49" s="122"/>
      <c r="B49" s="122"/>
      <c r="C49" s="123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  <c r="IR49" s="106"/>
      <c r="IS49" s="106"/>
      <c r="IT49" s="106"/>
      <c r="IU49" s="106"/>
      <c r="IV49" s="106"/>
      <c r="IW49" s="106"/>
      <c r="IX49" s="106"/>
      <c r="IY49" s="106"/>
      <c r="IZ49" s="106"/>
      <c r="JA49" s="106"/>
      <c r="JB49" s="106"/>
      <c r="JC49" s="106"/>
      <c r="JD49" s="106"/>
      <c r="JE49" s="106"/>
      <c r="JF49" s="106"/>
      <c r="JG49" s="106"/>
      <c r="JH49" s="106"/>
      <c r="JI49" s="106"/>
      <c r="JJ49" s="106"/>
      <c r="JK49" s="106"/>
      <c r="JL49" s="106"/>
      <c r="JM49" s="106"/>
      <c r="JN49" s="106"/>
      <c r="JO49" s="106"/>
      <c r="JP49" s="106"/>
      <c r="JQ49" s="106"/>
      <c r="JR49" s="106"/>
      <c r="JS49" s="106"/>
      <c r="JT49" s="106"/>
      <c r="JU49" s="106"/>
      <c r="JV49" s="106"/>
      <c r="JW49" s="106"/>
      <c r="JX49" s="106"/>
      <c r="JY49" s="106"/>
      <c r="JZ49" s="106"/>
      <c r="KA49" s="106"/>
      <c r="KB49" s="106"/>
      <c r="KC49" s="106"/>
      <c r="KD49" s="106"/>
      <c r="KE49" s="106"/>
      <c r="KF49" s="106"/>
      <c r="KG49" s="106"/>
      <c r="KH49" s="106"/>
      <c r="KI49" s="106"/>
      <c r="KJ49" s="106"/>
      <c r="KK49" s="106"/>
      <c r="KL49" s="106"/>
      <c r="KM49" s="106"/>
      <c r="KN49" s="106"/>
      <c r="KO49" s="106"/>
      <c r="KP49" s="106"/>
      <c r="KQ49" s="106"/>
      <c r="KR49" s="106"/>
      <c r="KS49" s="106"/>
      <c r="KT49" s="106"/>
      <c r="KU49" s="106"/>
      <c r="KV49" s="106"/>
      <c r="KW49" s="106"/>
      <c r="KX49" s="106"/>
      <c r="KY49" s="106"/>
      <c r="KZ49" s="106"/>
      <c r="LA49" s="106"/>
      <c r="LB49" s="106"/>
      <c r="LC49" s="106"/>
      <c r="LD49" s="106"/>
      <c r="LE49" s="106"/>
      <c r="LF49" s="106"/>
      <c r="LG49" s="106"/>
      <c r="LH49" s="106"/>
      <c r="LI49" s="106"/>
      <c r="LJ49" s="106"/>
      <c r="LK49" s="106"/>
      <c r="LL49" s="106"/>
      <c r="LM49" s="106"/>
      <c r="LN49" s="106"/>
      <c r="LO49" s="106"/>
      <c r="LP49" s="106"/>
      <c r="LQ49" s="106"/>
      <c r="LR49" s="106"/>
      <c r="LS49" s="106"/>
      <c r="LT49" s="106"/>
      <c r="LU49" s="106"/>
      <c r="LV49" s="106"/>
      <c r="LW49" s="106"/>
      <c r="LX49" s="106"/>
      <c r="LY49" s="106"/>
      <c r="LZ49" s="106"/>
      <c r="MA49" s="106"/>
      <c r="MB49" s="106"/>
      <c r="MC49" s="106"/>
      <c r="MD49" s="106"/>
      <c r="ME49" s="106"/>
      <c r="MF49" s="106"/>
      <c r="MG49" s="106"/>
      <c r="MH49" s="106"/>
      <c r="MI49" s="106"/>
      <c r="MJ49" s="106"/>
      <c r="MK49" s="106"/>
      <c r="ML49" s="106"/>
      <c r="MM49" s="106"/>
      <c r="MN49" s="106"/>
      <c r="MO49" s="106"/>
      <c r="MP49" s="106"/>
      <c r="MQ49" s="106"/>
      <c r="MR49" s="106"/>
      <c r="MS49" s="106"/>
      <c r="MT49" s="106"/>
      <c r="MU49" s="106"/>
      <c r="MV49" s="106"/>
      <c r="MW49" s="106"/>
      <c r="MX49" s="106"/>
      <c r="MY49" s="106"/>
      <c r="MZ49" s="106"/>
      <c r="NA49" s="106"/>
      <c r="NB49" s="106"/>
      <c r="NC49" s="106"/>
      <c r="ND49" s="106"/>
      <c r="NE49" s="106"/>
      <c r="NF49" s="106"/>
      <c r="NG49" s="106"/>
      <c r="NH49" s="106"/>
      <c r="NI49" s="106"/>
      <c r="NJ49" s="106"/>
      <c r="NK49" s="106"/>
      <c r="NL49" s="106"/>
      <c r="NM49" s="106"/>
      <c r="NN49" s="106"/>
      <c r="NO49" s="106"/>
      <c r="NP49" s="106"/>
      <c r="NQ49" s="106"/>
      <c r="NR49" s="106"/>
      <c r="NS49" s="106"/>
      <c r="NT49" s="106"/>
      <c r="NU49" s="106"/>
      <c r="NV49" s="106"/>
      <c r="NW49" s="106"/>
      <c r="NX49" s="106"/>
      <c r="NY49" s="106"/>
      <c r="NZ49" s="106"/>
      <c r="OA49" s="106"/>
      <c r="OB49" s="106"/>
      <c r="OC49" s="106"/>
      <c r="OD49" s="106"/>
      <c r="OE49" s="106"/>
      <c r="OF49" s="106"/>
      <c r="OG49" s="106"/>
      <c r="OH49" s="106"/>
      <c r="OI49" s="106"/>
      <c r="OJ49" s="106"/>
      <c r="OK49" s="106"/>
      <c r="OL49" s="106"/>
      <c r="OM49" s="106"/>
      <c r="ON49" s="106"/>
      <c r="OO49" s="106"/>
      <c r="OP49" s="106"/>
      <c r="OQ49" s="106"/>
      <c r="OR49" s="106"/>
      <c r="OS49" s="106"/>
      <c r="OT49" s="106"/>
      <c r="OU49" s="106"/>
      <c r="OV49" s="106"/>
      <c r="OW49" s="106"/>
      <c r="OX49" s="106"/>
      <c r="OY49" s="106"/>
      <c r="OZ49" s="106"/>
      <c r="PA49" s="106"/>
      <c r="PB49" s="106"/>
      <c r="PC49" s="106"/>
      <c r="PD49" s="106"/>
      <c r="PE49" s="106"/>
      <c r="PF49" s="106"/>
      <c r="PG49" s="106"/>
      <c r="PH49" s="106"/>
      <c r="PI49" s="106"/>
      <c r="PJ49" s="106"/>
      <c r="PK49" s="106"/>
      <c r="PL49" s="106"/>
      <c r="PM49" s="106"/>
      <c r="PN49" s="106"/>
      <c r="PO49" s="106"/>
      <c r="PP49" s="106"/>
      <c r="PQ49" s="106"/>
      <c r="PR49" s="106"/>
      <c r="PS49" s="106"/>
      <c r="PT49" s="106"/>
      <c r="PU49" s="106"/>
      <c r="PV49" s="106"/>
      <c r="PW49" s="106"/>
      <c r="PX49" s="106"/>
      <c r="PY49" s="106"/>
      <c r="PZ49" s="106"/>
      <c r="QA49" s="106"/>
      <c r="QB49" s="106"/>
      <c r="QC49" s="106"/>
      <c r="QD49" s="106"/>
      <c r="QE49" s="106"/>
      <c r="QF49" s="106"/>
      <c r="QG49" s="106"/>
      <c r="QH49" s="106"/>
      <c r="QI49" s="106"/>
      <c r="QJ49" s="106"/>
      <c r="QK49" s="106"/>
      <c r="QL49" s="106"/>
      <c r="QM49" s="106"/>
      <c r="QN49" s="106"/>
      <c r="QO49" s="106"/>
      <c r="QP49" s="106"/>
      <c r="QQ49" s="106"/>
      <c r="QR49" s="106"/>
      <c r="QS49" s="106"/>
      <c r="QT49" s="106"/>
      <c r="QU49" s="106"/>
      <c r="QV49" s="106"/>
      <c r="QW49" s="106"/>
      <c r="QX49" s="106"/>
      <c r="QY49" s="106"/>
      <c r="QZ49" s="106"/>
      <c r="RA49" s="106"/>
      <c r="RB49" s="106"/>
      <c r="RC49" s="106"/>
      <c r="RD49" s="106"/>
      <c r="RE49" s="106"/>
      <c r="RF49" s="106"/>
      <c r="RG49" s="106"/>
      <c r="RH49" s="106"/>
      <c r="RI49" s="106"/>
      <c r="RJ49" s="106"/>
      <c r="RK49" s="106"/>
      <c r="RL49" s="106"/>
      <c r="RM49" s="106"/>
      <c r="RN49" s="106"/>
      <c r="RO49" s="106"/>
      <c r="RP49" s="106"/>
      <c r="RQ49" s="106"/>
      <c r="RR49" s="106"/>
      <c r="RS49" s="106"/>
      <c r="RT49" s="106"/>
      <c r="RU49" s="106"/>
      <c r="RV49" s="106"/>
      <c r="RW49" s="106"/>
      <c r="RX49" s="106"/>
      <c r="RY49" s="106"/>
      <c r="RZ49" s="106"/>
      <c r="SA49" s="106"/>
      <c r="SB49" s="106"/>
      <c r="SC49" s="106"/>
      <c r="SD49" s="106"/>
      <c r="SE49" s="106"/>
      <c r="SF49" s="106"/>
      <c r="SG49" s="106"/>
      <c r="SH49" s="106"/>
      <c r="SI49" s="106"/>
      <c r="SJ49" s="106"/>
      <c r="SK49" s="106"/>
      <c r="SL49" s="106"/>
      <c r="SM49" s="106"/>
      <c r="SN49" s="106"/>
      <c r="SO49" s="106"/>
      <c r="SP49" s="106"/>
      <c r="SQ49" s="106"/>
      <c r="SR49" s="106"/>
      <c r="SS49" s="106"/>
      <c r="ST49" s="106"/>
      <c r="SU49" s="106"/>
      <c r="SV49" s="106"/>
      <c r="SW49" s="106"/>
      <c r="SX49" s="106"/>
      <c r="SY49" s="106"/>
      <c r="SZ49" s="106"/>
      <c r="TA49" s="106"/>
      <c r="TB49" s="106"/>
      <c r="TC49" s="106"/>
      <c r="TD49" s="106"/>
      <c r="TE49" s="106"/>
      <c r="TF49" s="106"/>
      <c r="TG49" s="106"/>
      <c r="TH49" s="106"/>
      <c r="TI49" s="106"/>
      <c r="TJ49" s="106"/>
      <c r="TK49" s="106"/>
      <c r="TL49" s="106"/>
      <c r="TM49" s="106"/>
      <c r="TN49" s="106"/>
      <c r="TO49" s="106"/>
      <c r="TP49" s="106"/>
      <c r="TQ49" s="106"/>
      <c r="TR49" s="106"/>
      <c r="TS49" s="106"/>
      <c r="TT49" s="106"/>
      <c r="TU49" s="106"/>
      <c r="TV49" s="106"/>
      <c r="TW49" s="106"/>
      <c r="TX49" s="106"/>
      <c r="TY49" s="106"/>
      <c r="TZ49" s="106"/>
      <c r="UA49" s="106"/>
      <c r="UB49" s="106"/>
      <c r="UC49" s="106"/>
      <c r="UD49" s="106"/>
      <c r="UE49" s="106"/>
      <c r="UF49" s="106"/>
      <c r="UG49" s="106"/>
      <c r="UH49" s="106"/>
      <c r="UI49" s="106"/>
      <c r="UJ49" s="106"/>
      <c r="UK49" s="106"/>
      <c r="UL49" s="106"/>
      <c r="UM49" s="106"/>
      <c r="UN49" s="106"/>
      <c r="UO49" s="106"/>
      <c r="UP49" s="106"/>
      <c r="UQ49" s="106"/>
      <c r="UR49" s="106"/>
      <c r="US49" s="106"/>
      <c r="UT49" s="106"/>
      <c r="UU49" s="106"/>
      <c r="UV49" s="106"/>
      <c r="UW49" s="106"/>
      <c r="UX49" s="106"/>
      <c r="UY49" s="106"/>
      <c r="UZ49" s="106"/>
      <c r="VA49" s="106"/>
      <c r="VB49" s="106"/>
      <c r="VC49" s="106"/>
      <c r="VD49" s="106"/>
      <c r="VE49" s="106"/>
      <c r="VF49" s="106"/>
      <c r="VG49" s="106"/>
      <c r="VH49" s="106"/>
      <c r="VI49" s="106"/>
      <c r="VJ49" s="106"/>
      <c r="VK49" s="106"/>
      <c r="VL49" s="106"/>
      <c r="VM49" s="106"/>
      <c r="VN49" s="106"/>
      <c r="VO49" s="106"/>
      <c r="VP49" s="106"/>
      <c r="VQ49" s="106"/>
      <c r="VR49" s="106"/>
      <c r="VS49" s="106"/>
      <c r="VT49" s="106"/>
      <c r="VU49" s="106"/>
      <c r="VV49" s="106"/>
      <c r="VW49" s="106"/>
      <c r="VX49" s="106"/>
      <c r="VY49" s="106"/>
      <c r="VZ49" s="106"/>
      <c r="WA49" s="106"/>
      <c r="WB49" s="106"/>
      <c r="WC49" s="106"/>
      <c r="WD49" s="106"/>
      <c r="WE49" s="106"/>
      <c r="WF49" s="106"/>
      <c r="WG49" s="106"/>
      <c r="WH49" s="106"/>
      <c r="WI49" s="106"/>
      <c r="WJ49" s="106"/>
      <c r="WK49" s="106"/>
      <c r="WL49" s="106"/>
      <c r="WM49" s="106"/>
      <c r="WN49" s="106"/>
      <c r="WO49" s="106"/>
      <c r="WP49" s="106"/>
      <c r="WQ49" s="106"/>
      <c r="WR49" s="106"/>
      <c r="WS49" s="106"/>
      <c r="WT49" s="106"/>
      <c r="WU49" s="106"/>
      <c r="WV49" s="106"/>
      <c r="WW49" s="106"/>
      <c r="WX49" s="106"/>
      <c r="WY49" s="106"/>
      <c r="WZ49" s="106"/>
      <c r="XA49" s="106"/>
      <c r="XB49" s="106"/>
      <c r="XC49" s="106"/>
      <c r="XD49" s="106"/>
      <c r="XE49" s="106"/>
      <c r="XF49" s="106"/>
      <c r="XG49" s="106"/>
      <c r="XH49" s="106"/>
      <c r="XI49" s="106"/>
      <c r="XJ49" s="106"/>
      <c r="XK49" s="106"/>
      <c r="XL49" s="106"/>
      <c r="XM49" s="106"/>
      <c r="XN49" s="106"/>
      <c r="XO49" s="106"/>
      <c r="XP49" s="106"/>
      <c r="XQ49" s="106"/>
      <c r="XR49" s="106"/>
      <c r="XS49" s="106"/>
      <c r="XT49" s="106"/>
      <c r="XU49" s="106"/>
      <c r="XV49" s="106"/>
      <c r="XW49" s="106"/>
      <c r="XX49" s="106"/>
      <c r="XY49" s="106"/>
      <c r="XZ49" s="106"/>
      <c r="YA49" s="106"/>
      <c r="YB49" s="106"/>
      <c r="YC49" s="106"/>
      <c r="YD49" s="106"/>
      <c r="YE49" s="106"/>
      <c r="YF49" s="106"/>
      <c r="YG49" s="106"/>
      <c r="YH49" s="106"/>
      <c r="YI49" s="106"/>
      <c r="YJ49" s="106"/>
      <c r="YK49" s="106"/>
      <c r="YL49" s="106"/>
      <c r="YM49" s="106"/>
      <c r="YN49" s="106"/>
      <c r="YO49" s="106"/>
      <c r="YP49" s="106"/>
      <c r="YQ49" s="106"/>
      <c r="YR49" s="106"/>
      <c r="YS49" s="106"/>
      <c r="YT49" s="106"/>
      <c r="YU49" s="106"/>
      <c r="YV49" s="106"/>
      <c r="YW49" s="106"/>
      <c r="YX49" s="106"/>
      <c r="YY49" s="106"/>
      <c r="YZ49" s="106"/>
      <c r="ZA49" s="106"/>
      <c r="ZB49" s="106"/>
      <c r="ZC49" s="106"/>
      <c r="ZD49" s="106"/>
      <c r="ZE49" s="106"/>
      <c r="ZF49" s="106"/>
      <c r="ZG49" s="106"/>
      <c r="ZH49" s="106"/>
      <c r="ZI49" s="106"/>
      <c r="ZJ49" s="106"/>
      <c r="ZK49" s="106"/>
      <c r="ZL49" s="106"/>
      <c r="ZM49" s="106"/>
      <c r="ZN49" s="106"/>
      <c r="ZO49" s="106"/>
      <c r="ZP49" s="106"/>
      <c r="ZQ49" s="106"/>
      <c r="ZR49" s="106"/>
      <c r="ZS49" s="106"/>
      <c r="ZT49" s="106"/>
      <c r="ZU49" s="106"/>
      <c r="ZV49" s="106"/>
      <c r="ZW49" s="106"/>
      <c r="ZX49" s="106"/>
      <c r="ZY49" s="106"/>
      <c r="ZZ49" s="106"/>
      <c r="AAA49" s="106"/>
      <c r="AAB49" s="106"/>
      <c r="AAC49" s="106"/>
      <c r="AAD49" s="106"/>
      <c r="AAE49" s="106"/>
      <c r="AAF49" s="106"/>
      <c r="AAG49" s="106"/>
      <c r="AAH49" s="106"/>
      <c r="AAI49" s="106"/>
      <c r="AAJ49" s="106"/>
      <c r="AAK49" s="106"/>
      <c r="AAL49" s="106"/>
      <c r="AAM49" s="106"/>
      <c r="AAN49" s="106"/>
      <c r="AAO49" s="106"/>
      <c r="AAP49" s="106"/>
      <c r="AAQ49" s="106"/>
      <c r="AAR49" s="106"/>
      <c r="AAS49" s="106"/>
      <c r="AAT49" s="106"/>
      <c r="AAU49" s="106"/>
      <c r="AAV49" s="106"/>
      <c r="AAW49" s="106"/>
      <c r="AAX49" s="106"/>
      <c r="AAY49" s="106"/>
      <c r="AAZ49" s="106"/>
      <c r="ABA49" s="106"/>
      <c r="ABB49" s="106"/>
      <c r="ABC49" s="106"/>
      <c r="ABD49" s="106"/>
      <c r="ABE49" s="106"/>
      <c r="ABF49" s="106"/>
      <c r="ABG49" s="106"/>
      <c r="ABH49" s="106"/>
      <c r="ABI49" s="106"/>
      <c r="ABJ49" s="106"/>
      <c r="ABK49" s="106"/>
      <c r="ABL49" s="106"/>
      <c r="ABM49" s="106"/>
      <c r="ABN49" s="106"/>
      <c r="ABO49" s="106"/>
      <c r="ABP49" s="106"/>
      <c r="ABQ49" s="106"/>
      <c r="ABR49" s="106"/>
      <c r="ABS49" s="106"/>
      <c r="ABT49" s="106"/>
      <c r="ABU49" s="106"/>
      <c r="ABV49" s="106"/>
      <c r="ABW49" s="106"/>
      <c r="ABX49" s="106"/>
      <c r="ABY49" s="106"/>
      <c r="ABZ49" s="106"/>
      <c r="ACA49" s="106"/>
      <c r="ACB49" s="106"/>
      <c r="ACC49" s="106"/>
      <c r="ACD49" s="106"/>
      <c r="ACE49" s="106"/>
      <c r="ACF49" s="106"/>
      <c r="ACG49" s="106"/>
      <c r="ACH49" s="106"/>
      <c r="ACI49" s="106"/>
      <c r="ACJ49" s="106"/>
      <c r="ACK49" s="106"/>
      <c r="ACL49" s="106"/>
      <c r="ACM49" s="106"/>
      <c r="ACN49" s="106"/>
      <c r="ACO49" s="106"/>
      <c r="ACP49" s="106"/>
      <c r="ACQ49" s="106"/>
      <c r="ACR49" s="106"/>
      <c r="ACS49" s="106"/>
      <c r="ACT49" s="106"/>
      <c r="ACU49" s="106"/>
      <c r="ACV49" s="106"/>
      <c r="ACW49" s="106"/>
      <c r="ACX49" s="106"/>
      <c r="ACY49" s="106"/>
      <c r="ACZ49" s="106"/>
      <c r="ADA49" s="106"/>
      <c r="ADB49" s="106"/>
      <c r="ADC49" s="106"/>
      <c r="ADD49" s="106"/>
      <c r="ADE49" s="106"/>
      <c r="ADF49" s="106"/>
      <c r="ADG49" s="106"/>
      <c r="ADH49" s="106"/>
      <c r="ADI49" s="106"/>
      <c r="ADJ49" s="106"/>
      <c r="ADK49" s="106"/>
      <c r="ADL49" s="106"/>
      <c r="ADM49" s="106"/>
      <c r="ADN49" s="106"/>
      <c r="ADO49" s="106"/>
      <c r="ADP49" s="106"/>
      <c r="ADQ49" s="106"/>
      <c r="ADR49" s="106"/>
      <c r="ADS49" s="106"/>
      <c r="ADT49" s="106"/>
      <c r="ADU49" s="106"/>
      <c r="ADV49" s="106"/>
      <c r="ADW49" s="106"/>
      <c r="ADX49" s="106"/>
      <c r="ADY49" s="106"/>
      <c r="ADZ49" s="106"/>
      <c r="AEA49" s="106"/>
      <c r="AEB49" s="106"/>
      <c r="AEC49" s="106"/>
      <c r="AED49" s="106"/>
      <c r="AEE49" s="106"/>
      <c r="AEF49" s="106"/>
      <c r="AEG49" s="106"/>
      <c r="AEH49" s="106"/>
      <c r="AEI49" s="106"/>
      <c r="AEJ49" s="106"/>
      <c r="AEK49" s="106"/>
      <c r="AEL49" s="106"/>
      <c r="AEM49" s="106"/>
      <c r="AEN49" s="106"/>
      <c r="AEO49" s="106"/>
      <c r="AEP49" s="106"/>
      <c r="AEQ49" s="106"/>
      <c r="AER49" s="106"/>
      <c r="AES49" s="106"/>
      <c r="AET49" s="106"/>
      <c r="AEU49" s="106"/>
      <c r="AEV49" s="106"/>
      <c r="AEW49" s="106"/>
      <c r="AEX49" s="106"/>
      <c r="AEY49" s="106"/>
      <c r="AEZ49" s="106"/>
      <c r="AFA49" s="106"/>
      <c r="AFB49" s="106"/>
      <c r="AFC49" s="106"/>
      <c r="AFD49" s="106"/>
      <c r="AFE49" s="106"/>
      <c r="AFF49" s="106"/>
      <c r="AFG49" s="106"/>
      <c r="AFH49" s="106"/>
      <c r="AFI49" s="106"/>
      <c r="AFJ49" s="106"/>
      <c r="AFK49" s="106"/>
      <c r="AFL49" s="106"/>
      <c r="AFM49" s="106"/>
      <c r="AFN49" s="106"/>
      <c r="AFO49" s="106"/>
      <c r="AFP49" s="106"/>
      <c r="AFQ49" s="106"/>
      <c r="AFR49" s="106"/>
      <c r="AFS49" s="106"/>
      <c r="AFT49" s="106"/>
      <c r="AFU49" s="106"/>
      <c r="AFV49" s="106"/>
      <c r="AFW49" s="106"/>
      <c r="AFX49" s="106"/>
      <c r="AFY49" s="106"/>
      <c r="AFZ49" s="106"/>
      <c r="AGA49" s="106"/>
      <c r="AGB49" s="106"/>
      <c r="AGC49" s="106"/>
      <c r="AGD49" s="106"/>
      <c r="AGE49" s="106"/>
      <c r="AGF49" s="106"/>
      <c r="AGG49" s="106"/>
      <c r="AGH49" s="106"/>
      <c r="AGI49" s="106"/>
      <c r="AGJ49" s="106"/>
      <c r="AGK49" s="106"/>
      <c r="AGL49" s="106"/>
      <c r="AGM49" s="106"/>
      <c r="AGN49" s="106"/>
      <c r="AGO49" s="106"/>
      <c r="AGP49" s="106"/>
      <c r="AGQ49" s="106"/>
      <c r="AGR49" s="106"/>
      <c r="AGS49" s="106"/>
      <c r="AGT49" s="106"/>
      <c r="AGU49" s="106"/>
      <c r="AGV49" s="106"/>
      <c r="AGW49" s="106"/>
      <c r="AGX49" s="106"/>
      <c r="AGY49" s="106"/>
      <c r="AGZ49" s="106"/>
      <c r="AHA49" s="106"/>
      <c r="AHB49" s="106"/>
      <c r="AHC49" s="106"/>
      <c r="AHD49" s="106"/>
      <c r="AHE49" s="106"/>
      <c r="AHF49" s="106"/>
      <c r="AHG49" s="106"/>
      <c r="AHH49" s="106"/>
      <c r="AHI49" s="106"/>
      <c r="AHJ49" s="106"/>
      <c r="AHK49" s="106"/>
      <c r="AHL49" s="106"/>
      <c r="AHM49" s="106"/>
      <c r="AHN49" s="106"/>
      <c r="AHO49" s="106"/>
      <c r="AHP49" s="106"/>
      <c r="AHQ49" s="106"/>
      <c r="AHR49" s="106"/>
      <c r="AHS49" s="106"/>
      <c r="AHT49" s="106"/>
      <c r="AHU49" s="106"/>
      <c r="AHV49" s="106"/>
      <c r="AHW49" s="106"/>
      <c r="AHX49" s="106"/>
      <c r="AHY49" s="106"/>
      <c r="AHZ49" s="106"/>
      <c r="AIA49" s="106"/>
      <c r="AIB49" s="106"/>
      <c r="AIC49" s="106"/>
      <c r="AID49" s="106"/>
      <c r="AIE49" s="106"/>
      <c r="AIF49" s="106"/>
      <c r="AIG49" s="106"/>
      <c r="AIH49" s="106"/>
      <c r="AII49" s="106"/>
      <c r="AIJ49" s="106"/>
      <c r="AIK49" s="106"/>
      <c r="AIL49" s="106"/>
      <c r="AIM49" s="106"/>
      <c r="AIN49" s="106"/>
      <c r="AIO49" s="106"/>
      <c r="AIP49" s="106"/>
      <c r="AIQ49" s="106"/>
      <c r="AIR49" s="106"/>
      <c r="AIS49" s="106"/>
      <c r="AIT49" s="106"/>
      <c r="AIU49" s="106"/>
      <c r="AIV49" s="106"/>
      <c r="AIW49" s="106"/>
      <c r="AIX49" s="106"/>
      <c r="AIY49" s="106"/>
      <c r="AIZ49" s="106"/>
      <c r="AJA49" s="106"/>
      <c r="AJB49" s="106"/>
      <c r="AJC49" s="106"/>
      <c r="AJD49" s="106"/>
      <c r="AJE49" s="106"/>
      <c r="AJF49" s="106"/>
      <c r="AJG49" s="106"/>
      <c r="AJH49" s="106"/>
      <c r="AJI49" s="106"/>
      <c r="AJJ49" s="106"/>
      <c r="AJK49" s="106"/>
      <c r="AJL49" s="106"/>
      <c r="AJM49" s="106"/>
      <c r="AJN49" s="106"/>
      <c r="AJO49" s="106"/>
      <c r="AJP49" s="106"/>
      <c r="AJQ49" s="106"/>
      <c r="AJR49" s="106"/>
      <c r="AJS49" s="106"/>
      <c r="AJT49" s="106"/>
      <c r="AJU49" s="106"/>
      <c r="AJV49" s="106"/>
      <c r="AJW49" s="106"/>
      <c r="AJX49" s="106"/>
      <c r="AJY49" s="106"/>
      <c r="AJZ49" s="106"/>
      <c r="AKA49" s="106"/>
      <c r="AKB49" s="106"/>
      <c r="AKC49" s="106"/>
      <c r="AKD49" s="106"/>
      <c r="AKE49" s="106"/>
      <c r="AKF49" s="106"/>
      <c r="AKG49" s="106"/>
      <c r="AKH49" s="106"/>
      <c r="AKI49" s="106"/>
      <c r="AKJ49" s="106"/>
      <c r="AKK49" s="106"/>
      <c r="AKL49" s="106"/>
      <c r="AKM49" s="106"/>
      <c r="AKN49" s="106"/>
      <c r="AKO49" s="106"/>
      <c r="AKP49" s="106"/>
      <c r="AKQ49" s="106"/>
      <c r="AKR49" s="106"/>
      <c r="AKS49" s="106"/>
      <c r="AKT49" s="106"/>
      <c r="AKU49" s="106"/>
      <c r="AKV49" s="106"/>
      <c r="AKW49" s="106"/>
      <c r="AKX49" s="106"/>
      <c r="AKY49" s="106"/>
      <c r="AKZ49" s="106"/>
      <c r="ALA49" s="106"/>
      <c r="ALB49" s="106"/>
      <c r="ALC49" s="106"/>
      <c r="ALD49" s="106"/>
      <c r="ALE49" s="106"/>
      <c r="ALF49" s="106"/>
      <c r="ALG49" s="106"/>
      <c r="ALH49" s="106"/>
      <c r="ALI49" s="106"/>
      <c r="ALJ49" s="106"/>
      <c r="ALK49" s="106"/>
      <c r="ALL49" s="106"/>
      <c r="ALM49" s="106"/>
      <c r="ALN49" s="106"/>
      <c r="ALO49" s="106"/>
      <c r="ALP49" s="106"/>
      <c r="ALQ49" s="106"/>
      <c r="ALR49" s="106"/>
      <c r="ALS49" s="106"/>
      <c r="ALT49" s="106"/>
      <c r="ALU49" s="106"/>
      <c r="ALV49" s="106"/>
      <c r="ALW49" s="106"/>
      <c r="ALX49" s="106"/>
      <c r="ALY49" s="106"/>
      <c r="ALZ49" s="106"/>
      <c r="AMA49" s="106"/>
      <c r="AMB49" s="106"/>
      <c r="AMC49" s="106"/>
      <c r="AMD49" s="106"/>
      <c r="AME49" s="106"/>
      <c r="AMF49" s="106"/>
      <c r="AMG49" s="106"/>
      <c r="AMH49" s="106"/>
      <c r="AMI49" s="106"/>
      <c r="AMJ49" s="106"/>
      <c r="AMK49" s="106"/>
      <c r="AML49" s="106"/>
      <c r="AMM49" s="106"/>
      <c r="AMN49" s="106"/>
      <c r="AMO49" s="106"/>
      <c r="AMP49" s="106"/>
      <c r="AMQ49" s="106"/>
      <c r="AMR49" s="106"/>
      <c r="AMS49" s="106"/>
      <c r="AMT49" s="106"/>
      <c r="AMU49" s="106"/>
      <c r="AMV49" s="106"/>
      <c r="AMW49" s="106"/>
      <c r="AMX49" s="106"/>
      <c r="AMY49" s="106"/>
      <c r="AMZ49" s="106"/>
      <c r="ANA49" s="106"/>
      <c r="ANB49" s="106"/>
      <c r="ANC49" s="106"/>
      <c r="AND49" s="106"/>
    </row>
    <row r="50" spans="1:1044" s="105" customFormat="1" ht="15">
      <c r="A50" s="122"/>
      <c r="B50" s="122"/>
      <c r="C50" s="123"/>
      <c r="D50" s="122"/>
      <c r="E50" s="122"/>
      <c r="F50" s="122"/>
      <c r="G50" s="122"/>
      <c r="H50" s="122"/>
      <c r="I50" s="122"/>
      <c r="J50" s="66"/>
      <c r="K50" s="122"/>
      <c r="L50" s="122"/>
      <c r="M50" s="122"/>
      <c r="N50" s="122"/>
      <c r="O50" s="122"/>
      <c r="P50" s="122"/>
      <c r="Q50" s="122"/>
      <c r="R50" s="122"/>
      <c r="S50" s="122"/>
      <c r="T50" s="38"/>
      <c r="U50" s="38"/>
      <c r="V50" s="38"/>
      <c r="W50" s="31"/>
      <c r="X50" s="38"/>
      <c r="Y50" s="38"/>
      <c r="Z50" s="38"/>
      <c r="AA50" s="31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  <c r="IR50" s="106"/>
      <c r="IS50" s="106"/>
      <c r="IT50" s="106"/>
      <c r="IU50" s="106"/>
      <c r="IV50" s="106"/>
      <c r="IW50" s="106"/>
      <c r="IX50" s="106"/>
      <c r="IY50" s="106"/>
      <c r="IZ50" s="106"/>
      <c r="JA50" s="106"/>
      <c r="JB50" s="106"/>
      <c r="JC50" s="106"/>
      <c r="JD50" s="106"/>
      <c r="JE50" s="106"/>
      <c r="JF50" s="106"/>
      <c r="JG50" s="106"/>
      <c r="JH50" s="106"/>
      <c r="JI50" s="106"/>
      <c r="JJ50" s="106"/>
      <c r="JK50" s="106"/>
      <c r="JL50" s="106"/>
      <c r="JM50" s="106"/>
      <c r="JN50" s="106"/>
      <c r="JO50" s="106"/>
      <c r="JP50" s="106"/>
      <c r="JQ50" s="106"/>
      <c r="JR50" s="106"/>
      <c r="JS50" s="106"/>
      <c r="JT50" s="106"/>
      <c r="JU50" s="106"/>
      <c r="JV50" s="106"/>
      <c r="JW50" s="106"/>
      <c r="JX50" s="106"/>
      <c r="JY50" s="106"/>
      <c r="JZ50" s="106"/>
      <c r="KA50" s="106"/>
      <c r="KB50" s="106"/>
      <c r="KC50" s="106"/>
      <c r="KD50" s="106"/>
      <c r="KE50" s="106"/>
      <c r="KF50" s="106"/>
      <c r="KG50" s="106"/>
      <c r="KH50" s="106"/>
      <c r="KI50" s="106"/>
      <c r="KJ50" s="106"/>
      <c r="KK50" s="106"/>
      <c r="KL50" s="106"/>
      <c r="KM50" s="106"/>
      <c r="KN50" s="106"/>
      <c r="KO50" s="106"/>
      <c r="KP50" s="106"/>
      <c r="KQ50" s="106"/>
      <c r="KR50" s="106"/>
      <c r="KS50" s="106"/>
      <c r="KT50" s="106"/>
      <c r="KU50" s="106"/>
      <c r="KV50" s="106"/>
      <c r="KW50" s="106"/>
      <c r="KX50" s="106"/>
      <c r="KY50" s="106"/>
      <c r="KZ50" s="106"/>
      <c r="LA50" s="106"/>
      <c r="LB50" s="106"/>
      <c r="LC50" s="106"/>
      <c r="LD50" s="106"/>
      <c r="LE50" s="106"/>
      <c r="LF50" s="106"/>
      <c r="LG50" s="106"/>
      <c r="LH50" s="106"/>
      <c r="LI50" s="106"/>
      <c r="LJ50" s="106"/>
      <c r="LK50" s="106"/>
      <c r="LL50" s="106"/>
      <c r="LM50" s="106"/>
      <c r="LN50" s="106"/>
      <c r="LO50" s="106"/>
      <c r="LP50" s="106"/>
      <c r="LQ50" s="106"/>
      <c r="LR50" s="106"/>
      <c r="LS50" s="106"/>
      <c r="LT50" s="106"/>
      <c r="LU50" s="106"/>
      <c r="LV50" s="106"/>
      <c r="LW50" s="106"/>
      <c r="LX50" s="106"/>
      <c r="LY50" s="106"/>
      <c r="LZ50" s="106"/>
      <c r="MA50" s="106"/>
      <c r="MB50" s="106"/>
      <c r="MC50" s="106"/>
      <c r="MD50" s="106"/>
      <c r="ME50" s="106"/>
      <c r="MF50" s="106"/>
      <c r="MG50" s="106"/>
      <c r="MH50" s="106"/>
      <c r="MI50" s="106"/>
      <c r="MJ50" s="106"/>
      <c r="MK50" s="106"/>
      <c r="ML50" s="106"/>
      <c r="MM50" s="106"/>
      <c r="MN50" s="106"/>
      <c r="MO50" s="106"/>
      <c r="MP50" s="106"/>
      <c r="MQ50" s="106"/>
      <c r="MR50" s="106"/>
      <c r="MS50" s="106"/>
      <c r="MT50" s="106"/>
      <c r="MU50" s="106"/>
      <c r="MV50" s="106"/>
      <c r="MW50" s="106"/>
      <c r="MX50" s="106"/>
      <c r="MY50" s="106"/>
      <c r="MZ50" s="106"/>
      <c r="NA50" s="106"/>
      <c r="NB50" s="106"/>
      <c r="NC50" s="106"/>
      <c r="ND50" s="106"/>
      <c r="NE50" s="106"/>
      <c r="NF50" s="106"/>
      <c r="NG50" s="106"/>
      <c r="NH50" s="106"/>
      <c r="NI50" s="106"/>
      <c r="NJ50" s="106"/>
      <c r="NK50" s="106"/>
      <c r="NL50" s="106"/>
      <c r="NM50" s="106"/>
      <c r="NN50" s="106"/>
      <c r="NO50" s="106"/>
      <c r="NP50" s="106"/>
      <c r="NQ50" s="106"/>
      <c r="NR50" s="106"/>
      <c r="NS50" s="106"/>
      <c r="NT50" s="106"/>
      <c r="NU50" s="106"/>
      <c r="NV50" s="106"/>
      <c r="NW50" s="106"/>
      <c r="NX50" s="106"/>
      <c r="NY50" s="106"/>
      <c r="NZ50" s="106"/>
      <c r="OA50" s="106"/>
      <c r="OB50" s="106"/>
      <c r="OC50" s="106"/>
      <c r="OD50" s="106"/>
      <c r="OE50" s="106"/>
      <c r="OF50" s="106"/>
      <c r="OG50" s="106"/>
      <c r="OH50" s="106"/>
      <c r="OI50" s="106"/>
      <c r="OJ50" s="106"/>
      <c r="OK50" s="106"/>
      <c r="OL50" s="106"/>
      <c r="OM50" s="106"/>
      <c r="ON50" s="106"/>
      <c r="OO50" s="106"/>
      <c r="OP50" s="106"/>
      <c r="OQ50" s="106"/>
      <c r="OR50" s="106"/>
      <c r="OS50" s="106"/>
      <c r="OT50" s="106"/>
      <c r="OU50" s="106"/>
      <c r="OV50" s="106"/>
      <c r="OW50" s="106"/>
      <c r="OX50" s="106"/>
      <c r="OY50" s="106"/>
      <c r="OZ50" s="106"/>
      <c r="PA50" s="106"/>
      <c r="PB50" s="106"/>
      <c r="PC50" s="106"/>
      <c r="PD50" s="106"/>
      <c r="PE50" s="106"/>
      <c r="PF50" s="106"/>
      <c r="PG50" s="106"/>
      <c r="PH50" s="106"/>
      <c r="PI50" s="106"/>
      <c r="PJ50" s="106"/>
      <c r="PK50" s="106"/>
      <c r="PL50" s="106"/>
      <c r="PM50" s="106"/>
      <c r="PN50" s="106"/>
      <c r="PO50" s="106"/>
      <c r="PP50" s="106"/>
      <c r="PQ50" s="106"/>
      <c r="PR50" s="106"/>
      <c r="PS50" s="106"/>
      <c r="PT50" s="106"/>
      <c r="PU50" s="106"/>
      <c r="PV50" s="106"/>
      <c r="PW50" s="106"/>
      <c r="PX50" s="106"/>
      <c r="PY50" s="106"/>
      <c r="PZ50" s="106"/>
      <c r="QA50" s="106"/>
      <c r="QB50" s="106"/>
      <c r="QC50" s="106"/>
      <c r="QD50" s="106"/>
      <c r="QE50" s="106"/>
      <c r="QF50" s="106"/>
      <c r="QG50" s="106"/>
      <c r="QH50" s="106"/>
      <c r="QI50" s="106"/>
      <c r="QJ50" s="106"/>
      <c r="QK50" s="106"/>
      <c r="QL50" s="106"/>
      <c r="QM50" s="106"/>
      <c r="QN50" s="106"/>
      <c r="QO50" s="106"/>
      <c r="QP50" s="106"/>
      <c r="QQ50" s="106"/>
      <c r="QR50" s="106"/>
      <c r="QS50" s="106"/>
      <c r="QT50" s="106"/>
      <c r="QU50" s="106"/>
      <c r="QV50" s="106"/>
      <c r="QW50" s="106"/>
      <c r="QX50" s="106"/>
      <c r="QY50" s="106"/>
      <c r="QZ50" s="106"/>
      <c r="RA50" s="106"/>
      <c r="RB50" s="106"/>
      <c r="RC50" s="106"/>
      <c r="RD50" s="106"/>
      <c r="RE50" s="106"/>
      <c r="RF50" s="106"/>
      <c r="RG50" s="106"/>
      <c r="RH50" s="106"/>
      <c r="RI50" s="106"/>
      <c r="RJ50" s="106"/>
      <c r="RK50" s="106"/>
      <c r="RL50" s="106"/>
      <c r="RM50" s="106"/>
      <c r="RN50" s="106"/>
      <c r="RO50" s="106"/>
      <c r="RP50" s="106"/>
      <c r="RQ50" s="106"/>
      <c r="RR50" s="106"/>
      <c r="RS50" s="106"/>
      <c r="RT50" s="106"/>
      <c r="RU50" s="106"/>
      <c r="RV50" s="106"/>
      <c r="RW50" s="106"/>
      <c r="RX50" s="106"/>
      <c r="RY50" s="106"/>
      <c r="RZ50" s="106"/>
      <c r="SA50" s="106"/>
      <c r="SB50" s="106"/>
      <c r="SC50" s="106"/>
      <c r="SD50" s="106"/>
      <c r="SE50" s="106"/>
      <c r="SF50" s="106"/>
      <c r="SG50" s="106"/>
      <c r="SH50" s="106"/>
      <c r="SI50" s="106"/>
      <c r="SJ50" s="106"/>
      <c r="SK50" s="106"/>
      <c r="SL50" s="106"/>
      <c r="SM50" s="106"/>
      <c r="SN50" s="106"/>
      <c r="SO50" s="106"/>
      <c r="SP50" s="106"/>
      <c r="SQ50" s="106"/>
      <c r="SR50" s="106"/>
      <c r="SS50" s="106"/>
      <c r="ST50" s="106"/>
      <c r="SU50" s="106"/>
      <c r="SV50" s="106"/>
      <c r="SW50" s="106"/>
      <c r="SX50" s="106"/>
      <c r="SY50" s="106"/>
      <c r="SZ50" s="106"/>
      <c r="TA50" s="106"/>
      <c r="TB50" s="106"/>
      <c r="TC50" s="106"/>
      <c r="TD50" s="106"/>
      <c r="TE50" s="106"/>
      <c r="TF50" s="106"/>
      <c r="TG50" s="106"/>
      <c r="TH50" s="106"/>
      <c r="TI50" s="106"/>
      <c r="TJ50" s="106"/>
      <c r="TK50" s="106"/>
      <c r="TL50" s="106"/>
      <c r="TM50" s="106"/>
      <c r="TN50" s="106"/>
      <c r="TO50" s="106"/>
      <c r="TP50" s="106"/>
      <c r="TQ50" s="106"/>
      <c r="TR50" s="106"/>
      <c r="TS50" s="106"/>
      <c r="TT50" s="106"/>
      <c r="TU50" s="106"/>
      <c r="TV50" s="106"/>
      <c r="TW50" s="106"/>
      <c r="TX50" s="106"/>
      <c r="TY50" s="106"/>
      <c r="TZ50" s="106"/>
      <c r="UA50" s="106"/>
      <c r="UB50" s="106"/>
      <c r="UC50" s="106"/>
      <c r="UD50" s="106"/>
      <c r="UE50" s="106"/>
      <c r="UF50" s="106"/>
      <c r="UG50" s="106"/>
      <c r="UH50" s="106"/>
      <c r="UI50" s="106"/>
      <c r="UJ50" s="106"/>
      <c r="UK50" s="106"/>
      <c r="UL50" s="106"/>
      <c r="UM50" s="106"/>
      <c r="UN50" s="106"/>
      <c r="UO50" s="106"/>
      <c r="UP50" s="106"/>
      <c r="UQ50" s="106"/>
      <c r="UR50" s="106"/>
      <c r="US50" s="106"/>
      <c r="UT50" s="106"/>
      <c r="UU50" s="106"/>
      <c r="UV50" s="106"/>
      <c r="UW50" s="106"/>
      <c r="UX50" s="106"/>
      <c r="UY50" s="106"/>
      <c r="UZ50" s="106"/>
      <c r="VA50" s="106"/>
      <c r="VB50" s="106"/>
      <c r="VC50" s="106"/>
      <c r="VD50" s="106"/>
      <c r="VE50" s="106"/>
      <c r="VF50" s="106"/>
      <c r="VG50" s="106"/>
      <c r="VH50" s="106"/>
      <c r="VI50" s="106"/>
      <c r="VJ50" s="106"/>
      <c r="VK50" s="106"/>
      <c r="VL50" s="106"/>
      <c r="VM50" s="106"/>
      <c r="VN50" s="106"/>
      <c r="VO50" s="106"/>
      <c r="VP50" s="106"/>
      <c r="VQ50" s="106"/>
      <c r="VR50" s="106"/>
      <c r="VS50" s="106"/>
      <c r="VT50" s="106"/>
      <c r="VU50" s="106"/>
      <c r="VV50" s="106"/>
      <c r="VW50" s="106"/>
      <c r="VX50" s="106"/>
      <c r="VY50" s="106"/>
      <c r="VZ50" s="106"/>
      <c r="WA50" s="106"/>
      <c r="WB50" s="106"/>
      <c r="WC50" s="106"/>
      <c r="WD50" s="106"/>
      <c r="WE50" s="106"/>
      <c r="WF50" s="106"/>
      <c r="WG50" s="106"/>
      <c r="WH50" s="106"/>
      <c r="WI50" s="106"/>
      <c r="WJ50" s="106"/>
      <c r="WK50" s="106"/>
      <c r="WL50" s="106"/>
      <c r="WM50" s="106"/>
      <c r="WN50" s="106"/>
      <c r="WO50" s="106"/>
      <c r="WP50" s="106"/>
      <c r="WQ50" s="106"/>
      <c r="WR50" s="106"/>
      <c r="WS50" s="106"/>
      <c r="WT50" s="106"/>
      <c r="WU50" s="106"/>
      <c r="WV50" s="106"/>
      <c r="WW50" s="106"/>
      <c r="WX50" s="106"/>
      <c r="WY50" s="106"/>
      <c r="WZ50" s="106"/>
      <c r="XA50" s="106"/>
      <c r="XB50" s="106"/>
      <c r="XC50" s="106"/>
      <c r="XD50" s="106"/>
      <c r="XE50" s="106"/>
      <c r="XF50" s="106"/>
      <c r="XG50" s="106"/>
      <c r="XH50" s="106"/>
      <c r="XI50" s="106"/>
      <c r="XJ50" s="106"/>
      <c r="XK50" s="106"/>
      <c r="XL50" s="106"/>
      <c r="XM50" s="106"/>
      <c r="XN50" s="106"/>
      <c r="XO50" s="106"/>
      <c r="XP50" s="106"/>
      <c r="XQ50" s="106"/>
      <c r="XR50" s="106"/>
      <c r="XS50" s="106"/>
      <c r="XT50" s="106"/>
      <c r="XU50" s="106"/>
      <c r="XV50" s="106"/>
      <c r="XW50" s="106"/>
      <c r="XX50" s="106"/>
      <c r="XY50" s="106"/>
      <c r="XZ50" s="106"/>
      <c r="YA50" s="106"/>
      <c r="YB50" s="106"/>
      <c r="YC50" s="106"/>
      <c r="YD50" s="106"/>
      <c r="YE50" s="106"/>
      <c r="YF50" s="106"/>
      <c r="YG50" s="106"/>
      <c r="YH50" s="106"/>
      <c r="YI50" s="106"/>
      <c r="YJ50" s="106"/>
      <c r="YK50" s="106"/>
      <c r="YL50" s="106"/>
      <c r="YM50" s="106"/>
      <c r="YN50" s="106"/>
      <c r="YO50" s="106"/>
      <c r="YP50" s="106"/>
      <c r="YQ50" s="106"/>
      <c r="YR50" s="106"/>
      <c r="YS50" s="106"/>
      <c r="YT50" s="106"/>
      <c r="YU50" s="106"/>
      <c r="YV50" s="106"/>
      <c r="YW50" s="106"/>
      <c r="YX50" s="106"/>
      <c r="YY50" s="106"/>
      <c r="YZ50" s="106"/>
      <c r="ZA50" s="106"/>
      <c r="ZB50" s="106"/>
      <c r="ZC50" s="106"/>
      <c r="ZD50" s="106"/>
      <c r="ZE50" s="106"/>
      <c r="ZF50" s="106"/>
      <c r="ZG50" s="106"/>
      <c r="ZH50" s="106"/>
      <c r="ZI50" s="106"/>
      <c r="ZJ50" s="106"/>
      <c r="ZK50" s="106"/>
      <c r="ZL50" s="106"/>
      <c r="ZM50" s="106"/>
      <c r="ZN50" s="106"/>
      <c r="ZO50" s="106"/>
      <c r="ZP50" s="106"/>
      <c r="ZQ50" s="106"/>
      <c r="ZR50" s="106"/>
      <c r="ZS50" s="106"/>
      <c r="ZT50" s="106"/>
      <c r="ZU50" s="106"/>
      <c r="ZV50" s="106"/>
      <c r="ZW50" s="106"/>
      <c r="ZX50" s="106"/>
      <c r="ZY50" s="106"/>
      <c r="ZZ50" s="106"/>
      <c r="AAA50" s="106"/>
      <c r="AAB50" s="106"/>
      <c r="AAC50" s="106"/>
      <c r="AAD50" s="106"/>
      <c r="AAE50" s="106"/>
      <c r="AAF50" s="106"/>
      <c r="AAG50" s="106"/>
      <c r="AAH50" s="106"/>
      <c r="AAI50" s="106"/>
      <c r="AAJ50" s="106"/>
      <c r="AAK50" s="106"/>
      <c r="AAL50" s="106"/>
      <c r="AAM50" s="106"/>
      <c r="AAN50" s="106"/>
      <c r="AAO50" s="106"/>
      <c r="AAP50" s="106"/>
      <c r="AAQ50" s="106"/>
      <c r="AAR50" s="106"/>
      <c r="AAS50" s="106"/>
      <c r="AAT50" s="106"/>
      <c r="AAU50" s="106"/>
      <c r="AAV50" s="106"/>
      <c r="AAW50" s="106"/>
      <c r="AAX50" s="106"/>
      <c r="AAY50" s="106"/>
      <c r="AAZ50" s="106"/>
      <c r="ABA50" s="106"/>
      <c r="ABB50" s="106"/>
      <c r="ABC50" s="106"/>
      <c r="ABD50" s="106"/>
      <c r="ABE50" s="106"/>
      <c r="ABF50" s="106"/>
      <c r="ABG50" s="106"/>
      <c r="ABH50" s="106"/>
      <c r="ABI50" s="106"/>
      <c r="ABJ50" s="106"/>
      <c r="ABK50" s="106"/>
      <c r="ABL50" s="106"/>
      <c r="ABM50" s="106"/>
      <c r="ABN50" s="106"/>
      <c r="ABO50" s="106"/>
      <c r="ABP50" s="106"/>
      <c r="ABQ50" s="106"/>
      <c r="ABR50" s="106"/>
      <c r="ABS50" s="106"/>
      <c r="ABT50" s="106"/>
      <c r="ABU50" s="106"/>
      <c r="ABV50" s="106"/>
      <c r="ABW50" s="106"/>
      <c r="ABX50" s="106"/>
      <c r="ABY50" s="106"/>
      <c r="ABZ50" s="106"/>
      <c r="ACA50" s="106"/>
      <c r="ACB50" s="106"/>
      <c r="ACC50" s="106"/>
      <c r="ACD50" s="106"/>
      <c r="ACE50" s="106"/>
      <c r="ACF50" s="106"/>
      <c r="ACG50" s="106"/>
      <c r="ACH50" s="106"/>
      <c r="ACI50" s="106"/>
      <c r="ACJ50" s="106"/>
      <c r="ACK50" s="106"/>
      <c r="ACL50" s="106"/>
      <c r="ACM50" s="106"/>
      <c r="ACN50" s="106"/>
      <c r="ACO50" s="106"/>
      <c r="ACP50" s="106"/>
      <c r="ACQ50" s="106"/>
      <c r="ACR50" s="106"/>
      <c r="ACS50" s="106"/>
      <c r="ACT50" s="106"/>
      <c r="ACU50" s="106"/>
      <c r="ACV50" s="106"/>
      <c r="ACW50" s="106"/>
      <c r="ACX50" s="106"/>
      <c r="ACY50" s="106"/>
      <c r="ACZ50" s="106"/>
      <c r="ADA50" s="106"/>
      <c r="ADB50" s="106"/>
      <c r="ADC50" s="106"/>
      <c r="ADD50" s="106"/>
      <c r="ADE50" s="106"/>
      <c r="ADF50" s="106"/>
      <c r="ADG50" s="106"/>
      <c r="ADH50" s="106"/>
      <c r="ADI50" s="106"/>
      <c r="ADJ50" s="106"/>
      <c r="ADK50" s="106"/>
      <c r="ADL50" s="106"/>
      <c r="ADM50" s="106"/>
      <c r="ADN50" s="106"/>
      <c r="ADO50" s="106"/>
      <c r="ADP50" s="106"/>
      <c r="ADQ50" s="106"/>
      <c r="ADR50" s="106"/>
      <c r="ADS50" s="106"/>
      <c r="ADT50" s="106"/>
      <c r="ADU50" s="106"/>
      <c r="ADV50" s="106"/>
      <c r="ADW50" s="106"/>
      <c r="ADX50" s="106"/>
      <c r="ADY50" s="106"/>
      <c r="ADZ50" s="106"/>
      <c r="AEA50" s="106"/>
      <c r="AEB50" s="106"/>
      <c r="AEC50" s="106"/>
      <c r="AED50" s="106"/>
      <c r="AEE50" s="106"/>
      <c r="AEF50" s="106"/>
      <c r="AEG50" s="106"/>
      <c r="AEH50" s="106"/>
      <c r="AEI50" s="106"/>
      <c r="AEJ50" s="106"/>
      <c r="AEK50" s="106"/>
      <c r="AEL50" s="106"/>
      <c r="AEM50" s="106"/>
      <c r="AEN50" s="106"/>
      <c r="AEO50" s="106"/>
      <c r="AEP50" s="106"/>
      <c r="AEQ50" s="106"/>
      <c r="AER50" s="106"/>
      <c r="AES50" s="106"/>
      <c r="AET50" s="106"/>
      <c r="AEU50" s="106"/>
      <c r="AEV50" s="106"/>
      <c r="AEW50" s="106"/>
      <c r="AEX50" s="106"/>
      <c r="AEY50" s="106"/>
      <c r="AEZ50" s="106"/>
      <c r="AFA50" s="106"/>
      <c r="AFB50" s="106"/>
      <c r="AFC50" s="106"/>
      <c r="AFD50" s="106"/>
      <c r="AFE50" s="106"/>
      <c r="AFF50" s="106"/>
      <c r="AFG50" s="106"/>
      <c r="AFH50" s="106"/>
      <c r="AFI50" s="106"/>
      <c r="AFJ50" s="106"/>
      <c r="AFK50" s="106"/>
      <c r="AFL50" s="106"/>
      <c r="AFM50" s="106"/>
      <c r="AFN50" s="106"/>
      <c r="AFO50" s="106"/>
      <c r="AFP50" s="106"/>
      <c r="AFQ50" s="106"/>
      <c r="AFR50" s="106"/>
      <c r="AFS50" s="106"/>
      <c r="AFT50" s="106"/>
      <c r="AFU50" s="106"/>
      <c r="AFV50" s="106"/>
      <c r="AFW50" s="106"/>
      <c r="AFX50" s="106"/>
      <c r="AFY50" s="106"/>
      <c r="AFZ50" s="106"/>
      <c r="AGA50" s="106"/>
      <c r="AGB50" s="106"/>
      <c r="AGC50" s="106"/>
      <c r="AGD50" s="106"/>
      <c r="AGE50" s="106"/>
      <c r="AGF50" s="106"/>
      <c r="AGG50" s="106"/>
      <c r="AGH50" s="106"/>
      <c r="AGI50" s="106"/>
      <c r="AGJ50" s="106"/>
      <c r="AGK50" s="106"/>
      <c r="AGL50" s="106"/>
      <c r="AGM50" s="106"/>
      <c r="AGN50" s="106"/>
      <c r="AGO50" s="106"/>
      <c r="AGP50" s="106"/>
      <c r="AGQ50" s="106"/>
      <c r="AGR50" s="106"/>
      <c r="AGS50" s="106"/>
      <c r="AGT50" s="106"/>
      <c r="AGU50" s="106"/>
      <c r="AGV50" s="106"/>
      <c r="AGW50" s="106"/>
      <c r="AGX50" s="106"/>
      <c r="AGY50" s="106"/>
      <c r="AGZ50" s="106"/>
      <c r="AHA50" s="106"/>
      <c r="AHB50" s="106"/>
      <c r="AHC50" s="106"/>
      <c r="AHD50" s="106"/>
      <c r="AHE50" s="106"/>
      <c r="AHF50" s="106"/>
      <c r="AHG50" s="106"/>
      <c r="AHH50" s="106"/>
      <c r="AHI50" s="106"/>
      <c r="AHJ50" s="106"/>
      <c r="AHK50" s="106"/>
      <c r="AHL50" s="106"/>
      <c r="AHM50" s="106"/>
      <c r="AHN50" s="106"/>
      <c r="AHO50" s="106"/>
      <c r="AHP50" s="106"/>
      <c r="AHQ50" s="106"/>
      <c r="AHR50" s="106"/>
      <c r="AHS50" s="106"/>
      <c r="AHT50" s="106"/>
      <c r="AHU50" s="106"/>
      <c r="AHV50" s="106"/>
      <c r="AHW50" s="106"/>
      <c r="AHX50" s="106"/>
      <c r="AHY50" s="106"/>
      <c r="AHZ50" s="106"/>
      <c r="AIA50" s="106"/>
      <c r="AIB50" s="106"/>
      <c r="AIC50" s="106"/>
      <c r="AID50" s="106"/>
      <c r="AIE50" s="106"/>
      <c r="AIF50" s="106"/>
      <c r="AIG50" s="106"/>
      <c r="AIH50" s="106"/>
      <c r="AII50" s="106"/>
      <c r="AIJ50" s="106"/>
      <c r="AIK50" s="106"/>
      <c r="AIL50" s="106"/>
      <c r="AIM50" s="106"/>
      <c r="AIN50" s="106"/>
      <c r="AIO50" s="106"/>
      <c r="AIP50" s="106"/>
      <c r="AIQ50" s="106"/>
      <c r="AIR50" s="106"/>
      <c r="AIS50" s="106"/>
      <c r="AIT50" s="106"/>
      <c r="AIU50" s="106"/>
      <c r="AIV50" s="106"/>
      <c r="AIW50" s="106"/>
      <c r="AIX50" s="106"/>
      <c r="AIY50" s="106"/>
      <c r="AIZ50" s="106"/>
      <c r="AJA50" s="106"/>
      <c r="AJB50" s="106"/>
      <c r="AJC50" s="106"/>
      <c r="AJD50" s="106"/>
      <c r="AJE50" s="106"/>
      <c r="AJF50" s="106"/>
      <c r="AJG50" s="106"/>
      <c r="AJH50" s="106"/>
      <c r="AJI50" s="106"/>
      <c r="AJJ50" s="106"/>
      <c r="AJK50" s="106"/>
      <c r="AJL50" s="106"/>
      <c r="AJM50" s="106"/>
      <c r="AJN50" s="106"/>
      <c r="AJO50" s="106"/>
      <c r="AJP50" s="106"/>
      <c r="AJQ50" s="106"/>
      <c r="AJR50" s="106"/>
      <c r="AJS50" s="106"/>
      <c r="AJT50" s="106"/>
      <c r="AJU50" s="106"/>
      <c r="AJV50" s="106"/>
      <c r="AJW50" s="106"/>
      <c r="AJX50" s="106"/>
      <c r="AJY50" s="106"/>
      <c r="AJZ50" s="106"/>
      <c r="AKA50" s="106"/>
      <c r="AKB50" s="106"/>
      <c r="AKC50" s="106"/>
      <c r="AKD50" s="106"/>
      <c r="AKE50" s="106"/>
      <c r="AKF50" s="106"/>
      <c r="AKG50" s="106"/>
      <c r="AKH50" s="106"/>
      <c r="AKI50" s="106"/>
      <c r="AKJ50" s="106"/>
      <c r="AKK50" s="106"/>
      <c r="AKL50" s="106"/>
      <c r="AKM50" s="106"/>
      <c r="AKN50" s="106"/>
      <c r="AKO50" s="106"/>
      <c r="AKP50" s="106"/>
      <c r="AKQ50" s="106"/>
      <c r="AKR50" s="106"/>
      <c r="AKS50" s="106"/>
      <c r="AKT50" s="106"/>
      <c r="AKU50" s="106"/>
      <c r="AKV50" s="106"/>
      <c r="AKW50" s="106"/>
      <c r="AKX50" s="106"/>
      <c r="AKY50" s="106"/>
      <c r="AKZ50" s="106"/>
      <c r="ALA50" s="106"/>
      <c r="ALB50" s="106"/>
      <c r="ALC50" s="106"/>
      <c r="ALD50" s="106"/>
      <c r="ALE50" s="106"/>
      <c r="ALF50" s="106"/>
      <c r="ALG50" s="106"/>
      <c r="ALH50" s="106"/>
      <c r="ALI50" s="106"/>
      <c r="ALJ50" s="106"/>
      <c r="ALK50" s="106"/>
      <c r="ALL50" s="106"/>
      <c r="ALM50" s="106"/>
      <c r="ALN50" s="106"/>
      <c r="ALO50" s="106"/>
      <c r="ALP50" s="106"/>
      <c r="ALQ50" s="106"/>
      <c r="ALR50" s="106"/>
      <c r="ALS50" s="106"/>
      <c r="ALT50" s="106"/>
      <c r="ALU50" s="106"/>
      <c r="ALV50" s="106"/>
      <c r="ALW50" s="106"/>
      <c r="ALX50" s="106"/>
      <c r="ALY50" s="106"/>
      <c r="ALZ50" s="106"/>
      <c r="AMA50" s="106"/>
      <c r="AMB50" s="106"/>
      <c r="AMC50" s="106"/>
      <c r="AMD50" s="106"/>
      <c r="AME50" s="106"/>
      <c r="AMF50" s="106"/>
      <c r="AMG50" s="106"/>
      <c r="AMH50" s="106"/>
      <c r="AMI50" s="106"/>
      <c r="AMJ50" s="106"/>
      <c r="AMK50" s="106"/>
      <c r="AML50" s="106"/>
      <c r="AMM50" s="106"/>
      <c r="AMN50" s="106"/>
      <c r="AMO50" s="106"/>
      <c r="AMP50" s="106"/>
      <c r="AMQ50" s="106"/>
      <c r="AMR50" s="106"/>
      <c r="AMS50" s="106"/>
      <c r="AMT50" s="106"/>
      <c r="AMU50" s="106"/>
      <c r="AMV50" s="106"/>
      <c r="AMW50" s="106"/>
      <c r="AMX50" s="106"/>
      <c r="AMY50" s="106"/>
      <c r="AMZ50" s="106"/>
      <c r="ANA50" s="106"/>
      <c r="ANB50" s="106"/>
      <c r="ANC50" s="106"/>
      <c r="AND50" s="106"/>
    </row>
    <row r="51" spans="1:1044" s="105" customFormat="1" ht="15">
      <c r="A51" s="122"/>
      <c r="B51" s="122"/>
      <c r="C51" s="123"/>
      <c r="D51" s="122"/>
      <c r="E51" s="122"/>
      <c r="F51" s="122"/>
      <c r="G51" s="122"/>
      <c r="H51" s="122"/>
      <c r="I51" s="122"/>
      <c r="J51" s="66"/>
      <c r="K51" s="122"/>
      <c r="L51" s="122"/>
      <c r="M51" s="39"/>
      <c r="N51" s="122"/>
      <c r="O51" s="122"/>
      <c r="P51" s="122"/>
      <c r="Q51" s="122"/>
      <c r="R51" s="122"/>
      <c r="S51" s="122"/>
      <c r="T51" s="31"/>
      <c r="U51" s="31"/>
      <c r="V51" s="31"/>
      <c r="W51" s="31"/>
      <c r="X51" s="31"/>
      <c r="Y51" s="31"/>
      <c r="Z51" s="31"/>
      <c r="AA51" s="31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  <c r="IR51" s="106"/>
      <c r="IS51" s="106"/>
      <c r="IT51" s="106"/>
      <c r="IU51" s="106"/>
      <c r="IV51" s="106"/>
      <c r="IW51" s="106"/>
      <c r="IX51" s="106"/>
      <c r="IY51" s="106"/>
      <c r="IZ51" s="106"/>
      <c r="JA51" s="106"/>
      <c r="JB51" s="106"/>
      <c r="JC51" s="106"/>
      <c r="JD51" s="106"/>
      <c r="JE51" s="106"/>
      <c r="JF51" s="106"/>
      <c r="JG51" s="106"/>
      <c r="JH51" s="106"/>
      <c r="JI51" s="106"/>
      <c r="JJ51" s="106"/>
      <c r="JK51" s="106"/>
      <c r="JL51" s="106"/>
      <c r="JM51" s="106"/>
      <c r="JN51" s="106"/>
      <c r="JO51" s="106"/>
      <c r="JP51" s="106"/>
      <c r="JQ51" s="106"/>
      <c r="JR51" s="106"/>
      <c r="JS51" s="106"/>
      <c r="JT51" s="106"/>
      <c r="JU51" s="106"/>
      <c r="JV51" s="106"/>
      <c r="JW51" s="106"/>
      <c r="JX51" s="106"/>
      <c r="JY51" s="106"/>
      <c r="JZ51" s="106"/>
      <c r="KA51" s="106"/>
      <c r="KB51" s="106"/>
      <c r="KC51" s="106"/>
      <c r="KD51" s="106"/>
      <c r="KE51" s="106"/>
      <c r="KF51" s="106"/>
      <c r="KG51" s="106"/>
      <c r="KH51" s="106"/>
      <c r="KI51" s="106"/>
      <c r="KJ51" s="106"/>
      <c r="KK51" s="106"/>
      <c r="KL51" s="106"/>
      <c r="KM51" s="106"/>
      <c r="KN51" s="106"/>
      <c r="KO51" s="106"/>
      <c r="KP51" s="106"/>
      <c r="KQ51" s="106"/>
      <c r="KR51" s="106"/>
      <c r="KS51" s="106"/>
      <c r="KT51" s="106"/>
      <c r="KU51" s="106"/>
      <c r="KV51" s="106"/>
      <c r="KW51" s="106"/>
      <c r="KX51" s="106"/>
      <c r="KY51" s="106"/>
      <c r="KZ51" s="106"/>
      <c r="LA51" s="106"/>
      <c r="LB51" s="106"/>
      <c r="LC51" s="106"/>
      <c r="LD51" s="106"/>
      <c r="LE51" s="106"/>
      <c r="LF51" s="106"/>
      <c r="LG51" s="106"/>
      <c r="LH51" s="106"/>
      <c r="LI51" s="106"/>
      <c r="LJ51" s="106"/>
      <c r="LK51" s="106"/>
      <c r="LL51" s="106"/>
      <c r="LM51" s="106"/>
      <c r="LN51" s="106"/>
      <c r="LO51" s="106"/>
      <c r="LP51" s="106"/>
      <c r="LQ51" s="106"/>
      <c r="LR51" s="106"/>
      <c r="LS51" s="106"/>
      <c r="LT51" s="106"/>
      <c r="LU51" s="106"/>
      <c r="LV51" s="106"/>
      <c r="LW51" s="106"/>
      <c r="LX51" s="106"/>
      <c r="LY51" s="106"/>
      <c r="LZ51" s="106"/>
      <c r="MA51" s="106"/>
      <c r="MB51" s="106"/>
      <c r="MC51" s="106"/>
      <c r="MD51" s="106"/>
      <c r="ME51" s="106"/>
      <c r="MF51" s="106"/>
      <c r="MG51" s="106"/>
      <c r="MH51" s="106"/>
      <c r="MI51" s="106"/>
      <c r="MJ51" s="106"/>
      <c r="MK51" s="106"/>
      <c r="ML51" s="106"/>
      <c r="MM51" s="106"/>
      <c r="MN51" s="106"/>
      <c r="MO51" s="106"/>
      <c r="MP51" s="106"/>
      <c r="MQ51" s="106"/>
      <c r="MR51" s="106"/>
      <c r="MS51" s="106"/>
      <c r="MT51" s="106"/>
      <c r="MU51" s="106"/>
      <c r="MV51" s="106"/>
      <c r="MW51" s="106"/>
      <c r="MX51" s="106"/>
      <c r="MY51" s="106"/>
      <c r="MZ51" s="106"/>
      <c r="NA51" s="106"/>
      <c r="NB51" s="106"/>
      <c r="NC51" s="106"/>
      <c r="ND51" s="106"/>
      <c r="NE51" s="106"/>
      <c r="NF51" s="106"/>
      <c r="NG51" s="106"/>
      <c r="NH51" s="106"/>
      <c r="NI51" s="106"/>
      <c r="NJ51" s="106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6"/>
      <c r="NY51" s="106"/>
      <c r="NZ51" s="106"/>
      <c r="OA51" s="106"/>
      <c r="OB51" s="106"/>
      <c r="OC51" s="106"/>
      <c r="OD51" s="106"/>
      <c r="OE51" s="106"/>
      <c r="OF51" s="106"/>
      <c r="OG51" s="106"/>
      <c r="OH51" s="106"/>
      <c r="OI51" s="106"/>
      <c r="OJ51" s="106"/>
      <c r="OK51" s="106"/>
      <c r="OL51" s="106"/>
      <c r="OM51" s="106"/>
      <c r="ON51" s="106"/>
      <c r="OO51" s="106"/>
      <c r="OP51" s="106"/>
      <c r="OQ51" s="106"/>
      <c r="OR51" s="106"/>
      <c r="OS51" s="106"/>
      <c r="OT51" s="106"/>
      <c r="OU51" s="106"/>
      <c r="OV51" s="106"/>
      <c r="OW51" s="106"/>
      <c r="OX51" s="106"/>
      <c r="OY51" s="106"/>
      <c r="OZ51" s="106"/>
      <c r="PA51" s="106"/>
      <c r="PB51" s="106"/>
      <c r="PC51" s="106"/>
      <c r="PD51" s="106"/>
      <c r="PE51" s="106"/>
      <c r="PF51" s="106"/>
      <c r="PG51" s="106"/>
      <c r="PH51" s="106"/>
      <c r="PI51" s="106"/>
      <c r="PJ51" s="106"/>
      <c r="PK51" s="106"/>
      <c r="PL51" s="106"/>
      <c r="PM51" s="106"/>
      <c r="PN51" s="106"/>
      <c r="PO51" s="106"/>
      <c r="PP51" s="106"/>
      <c r="PQ51" s="106"/>
      <c r="PR51" s="106"/>
      <c r="PS51" s="106"/>
      <c r="PT51" s="106"/>
      <c r="PU51" s="106"/>
      <c r="PV51" s="106"/>
      <c r="PW51" s="106"/>
      <c r="PX51" s="106"/>
      <c r="PY51" s="106"/>
      <c r="PZ51" s="106"/>
      <c r="QA51" s="106"/>
      <c r="QB51" s="106"/>
      <c r="QC51" s="106"/>
      <c r="QD51" s="106"/>
      <c r="QE51" s="106"/>
      <c r="QF51" s="106"/>
      <c r="QG51" s="106"/>
      <c r="QH51" s="106"/>
      <c r="QI51" s="106"/>
      <c r="QJ51" s="106"/>
      <c r="QK51" s="106"/>
      <c r="QL51" s="106"/>
      <c r="QM51" s="106"/>
      <c r="QN51" s="106"/>
      <c r="QO51" s="106"/>
      <c r="QP51" s="106"/>
      <c r="QQ51" s="106"/>
      <c r="QR51" s="106"/>
      <c r="QS51" s="106"/>
      <c r="QT51" s="106"/>
      <c r="QU51" s="106"/>
      <c r="QV51" s="106"/>
      <c r="QW51" s="106"/>
      <c r="QX51" s="106"/>
      <c r="QY51" s="106"/>
      <c r="QZ51" s="106"/>
      <c r="RA51" s="106"/>
      <c r="RB51" s="106"/>
      <c r="RC51" s="106"/>
      <c r="RD51" s="106"/>
      <c r="RE51" s="106"/>
      <c r="RF51" s="106"/>
      <c r="RG51" s="106"/>
      <c r="RH51" s="106"/>
      <c r="RI51" s="106"/>
      <c r="RJ51" s="106"/>
      <c r="RK51" s="106"/>
      <c r="RL51" s="106"/>
      <c r="RM51" s="106"/>
      <c r="RN51" s="106"/>
      <c r="RO51" s="106"/>
      <c r="RP51" s="106"/>
      <c r="RQ51" s="106"/>
      <c r="RR51" s="106"/>
      <c r="RS51" s="106"/>
      <c r="RT51" s="106"/>
      <c r="RU51" s="106"/>
      <c r="RV51" s="106"/>
      <c r="RW51" s="106"/>
      <c r="RX51" s="106"/>
      <c r="RY51" s="106"/>
      <c r="RZ51" s="106"/>
      <c r="SA51" s="106"/>
      <c r="SB51" s="106"/>
      <c r="SC51" s="106"/>
      <c r="SD51" s="106"/>
      <c r="SE51" s="106"/>
      <c r="SF51" s="106"/>
      <c r="SG51" s="106"/>
      <c r="SH51" s="106"/>
      <c r="SI51" s="106"/>
      <c r="SJ51" s="106"/>
      <c r="SK51" s="106"/>
      <c r="SL51" s="106"/>
      <c r="SM51" s="106"/>
      <c r="SN51" s="106"/>
      <c r="SO51" s="106"/>
      <c r="SP51" s="106"/>
      <c r="SQ51" s="106"/>
      <c r="SR51" s="106"/>
      <c r="SS51" s="106"/>
      <c r="ST51" s="106"/>
      <c r="SU51" s="106"/>
      <c r="SV51" s="106"/>
      <c r="SW51" s="106"/>
      <c r="SX51" s="106"/>
      <c r="SY51" s="106"/>
      <c r="SZ51" s="106"/>
      <c r="TA51" s="106"/>
      <c r="TB51" s="106"/>
      <c r="TC51" s="106"/>
      <c r="TD51" s="106"/>
      <c r="TE51" s="106"/>
      <c r="TF51" s="106"/>
      <c r="TG51" s="106"/>
      <c r="TH51" s="106"/>
      <c r="TI51" s="106"/>
      <c r="TJ51" s="106"/>
      <c r="TK51" s="106"/>
      <c r="TL51" s="106"/>
      <c r="TM51" s="106"/>
      <c r="TN51" s="106"/>
      <c r="TO51" s="106"/>
      <c r="TP51" s="106"/>
      <c r="TQ51" s="106"/>
      <c r="TR51" s="106"/>
      <c r="TS51" s="106"/>
      <c r="TT51" s="106"/>
      <c r="TU51" s="106"/>
      <c r="TV51" s="106"/>
      <c r="TW51" s="106"/>
      <c r="TX51" s="106"/>
      <c r="TY51" s="106"/>
      <c r="TZ51" s="106"/>
      <c r="UA51" s="106"/>
      <c r="UB51" s="106"/>
      <c r="UC51" s="106"/>
      <c r="UD51" s="106"/>
      <c r="UE51" s="106"/>
      <c r="UF51" s="106"/>
      <c r="UG51" s="106"/>
      <c r="UH51" s="106"/>
      <c r="UI51" s="106"/>
      <c r="UJ51" s="106"/>
      <c r="UK51" s="106"/>
      <c r="UL51" s="106"/>
      <c r="UM51" s="106"/>
      <c r="UN51" s="106"/>
      <c r="UO51" s="106"/>
      <c r="UP51" s="106"/>
      <c r="UQ51" s="106"/>
      <c r="UR51" s="106"/>
      <c r="US51" s="106"/>
      <c r="UT51" s="106"/>
      <c r="UU51" s="106"/>
      <c r="UV51" s="106"/>
      <c r="UW51" s="106"/>
      <c r="UX51" s="106"/>
      <c r="UY51" s="106"/>
      <c r="UZ51" s="106"/>
      <c r="VA51" s="106"/>
      <c r="VB51" s="106"/>
      <c r="VC51" s="106"/>
      <c r="VD51" s="106"/>
      <c r="VE51" s="106"/>
      <c r="VF51" s="106"/>
      <c r="VG51" s="106"/>
      <c r="VH51" s="106"/>
      <c r="VI51" s="106"/>
      <c r="VJ51" s="106"/>
      <c r="VK51" s="106"/>
      <c r="VL51" s="106"/>
      <c r="VM51" s="106"/>
      <c r="VN51" s="106"/>
      <c r="VO51" s="106"/>
      <c r="VP51" s="106"/>
      <c r="VQ51" s="106"/>
      <c r="VR51" s="106"/>
      <c r="VS51" s="106"/>
      <c r="VT51" s="106"/>
      <c r="VU51" s="106"/>
      <c r="VV51" s="106"/>
      <c r="VW51" s="106"/>
      <c r="VX51" s="106"/>
      <c r="VY51" s="106"/>
      <c r="VZ51" s="106"/>
      <c r="WA51" s="106"/>
      <c r="WB51" s="106"/>
      <c r="WC51" s="106"/>
      <c r="WD51" s="106"/>
      <c r="WE51" s="106"/>
      <c r="WF51" s="106"/>
      <c r="WG51" s="106"/>
      <c r="WH51" s="106"/>
      <c r="WI51" s="106"/>
      <c r="WJ51" s="106"/>
      <c r="WK51" s="106"/>
      <c r="WL51" s="106"/>
      <c r="WM51" s="106"/>
      <c r="WN51" s="106"/>
      <c r="WO51" s="106"/>
      <c r="WP51" s="106"/>
      <c r="WQ51" s="106"/>
      <c r="WR51" s="106"/>
      <c r="WS51" s="106"/>
      <c r="WT51" s="106"/>
      <c r="WU51" s="106"/>
      <c r="WV51" s="106"/>
      <c r="WW51" s="106"/>
      <c r="WX51" s="106"/>
      <c r="WY51" s="106"/>
      <c r="WZ51" s="106"/>
      <c r="XA51" s="106"/>
      <c r="XB51" s="106"/>
      <c r="XC51" s="106"/>
      <c r="XD51" s="106"/>
      <c r="XE51" s="106"/>
      <c r="XF51" s="106"/>
      <c r="XG51" s="106"/>
      <c r="XH51" s="106"/>
      <c r="XI51" s="106"/>
      <c r="XJ51" s="106"/>
      <c r="XK51" s="106"/>
      <c r="XL51" s="106"/>
      <c r="XM51" s="106"/>
      <c r="XN51" s="106"/>
      <c r="XO51" s="106"/>
      <c r="XP51" s="106"/>
      <c r="XQ51" s="106"/>
      <c r="XR51" s="106"/>
      <c r="XS51" s="106"/>
      <c r="XT51" s="106"/>
      <c r="XU51" s="106"/>
      <c r="XV51" s="106"/>
      <c r="XW51" s="106"/>
      <c r="XX51" s="106"/>
      <c r="XY51" s="106"/>
      <c r="XZ51" s="106"/>
      <c r="YA51" s="106"/>
      <c r="YB51" s="106"/>
      <c r="YC51" s="106"/>
      <c r="YD51" s="106"/>
      <c r="YE51" s="106"/>
      <c r="YF51" s="106"/>
      <c r="YG51" s="106"/>
      <c r="YH51" s="106"/>
      <c r="YI51" s="106"/>
      <c r="YJ51" s="106"/>
      <c r="YK51" s="106"/>
      <c r="YL51" s="106"/>
      <c r="YM51" s="106"/>
      <c r="YN51" s="106"/>
      <c r="YO51" s="106"/>
      <c r="YP51" s="106"/>
      <c r="YQ51" s="106"/>
      <c r="YR51" s="106"/>
      <c r="YS51" s="106"/>
      <c r="YT51" s="106"/>
      <c r="YU51" s="106"/>
      <c r="YV51" s="106"/>
      <c r="YW51" s="106"/>
      <c r="YX51" s="106"/>
      <c r="YY51" s="106"/>
      <c r="YZ51" s="106"/>
      <c r="ZA51" s="106"/>
      <c r="ZB51" s="106"/>
      <c r="ZC51" s="106"/>
      <c r="ZD51" s="106"/>
      <c r="ZE51" s="106"/>
      <c r="ZF51" s="106"/>
      <c r="ZG51" s="106"/>
      <c r="ZH51" s="106"/>
      <c r="ZI51" s="106"/>
      <c r="ZJ51" s="106"/>
      <c r="ZK51" s="106"/>
      <c r="ZL51" s="106"/>
      <c r="ZM51" s="106"/>
      <c r="ZN51" s="106"/>
      <c r="ZO51" s="106"/>
      <c r="ZP51" s="106"/>
      <c r="ZQ51" s="106"/>
      <c r="ZR51" s="106"/>
      <c r="ZS51" s="106"/>
      <c r="ZT51" s="106"/>
      <c r="ZU51" s="106"/>
      <c r="ZV51" s="106"/>
      <c r="ZW51" s="106"/>
      <c r="ZX51" s="106"/>
      <c r="ZY51" s="106"/>
      <c r="ZZ51" s="106"/>
      <c r="AAA51" s="106"/>
      <c r="AAB51" s="106"/>
      <c r="AAC51" s="106"/>
      <c r="AAD51" s="106"/>
      <c r="AAE51" s="106"/>
      <c r="AAF51" s="106"/>
      <c r="AAG51" s="106"/>
      <c r="AAH51" s="106"/>
      <c r="AAI51" s="106"/>
      <c r="AAJ51" s="106"/>
      <c r="AAK51" s="106"/>
      <c r="AAL51" s="106"/>
      <c r="AAM51" s="106"/>
      <c r="AAN51" s="106"/>
      <c r="AAO51" s="106"/>
      <c r="AAP51" s="106"/>
      <c r="AAQ51" s="106"/>
      <c r="AAR51" s="106"/>
      <c r="AAS51" s="106"/>
      <c r="AAT51" s="106"/>
      <c r="AAU51" s="106"/>
      <c r="AAV51" s="106"/>
      <c r="AAW51" s="106"/>
      <c r="AAX51" s="106"/>
      <c r="AAY51" s="106"/>
      <c r="AAZ51" s="106"/>
      <c r="ABA51" s="106"/>
      <c r="ABB51" s="106"/>
      <c r="ABC51" s="106"/>
      <c r="ABD51" s="106"/>
      <c r="ABE51" s="106"/>
      <c r="ABF51" s="106"/>
      <c r="ABG51" s="106"/>
      <c r="ABH51" s="106"/>
      <c r="ABI51" s="106"/>
      <c r="ABJ51" s="106"/>
      <c r="ABK51" s="106"/>
      <c r="ABL51" s="106"/>
      <c r="ABM51" s="106"/>
      <c r="ABN51" s="106"/>
      <c r="ABO51" s="106"/>
      <c r="ABP51" s="106"/>
      <c r="ABQ51" s="106"/>
      <c r="ABR51" s="106"/>
      <c r="ABS51" s="106"/>
      <c r="ABT51" s="106"/>
      <c r="ABU51" s="106"/>
      <c r="ABV51" s="106"/>
      <c r="ABW51" s="106"/>
      <c r="ABX51" s="106"/>
      <c r="ABY51" s="106"/>
      <c r="ABZ51" s="106"/>
      <c r="ACA51" s="106"/>
      <c r="ACB51" s="106"/>
      <c r="ACC51" s="106"/>
      <c r="ACD51" s="106"/>
      <c r="ACE51" s="106"/>
      <c r="ACF51" s="106"/>
      <c r="ACG51" s="106"/>
      <c r="ACH51" s="106"/>
      <c r="ACI51" s="106"/>
      <c r="ACJ51" s="106"/>
      <c r="ACK51" s="106"/>
      <c r="ACL51" s="106"/>
      <c r="ACM51" s="106"/>
      <c r="ACN51" s="106"/>
      <c r="ACO51" s="106"/>
      <c r="ACP51" s="106"/>
      <c r="ACQ51" s="106"/>
      <c r="ACR51" s="106"/>
      <c r="ACS51" s="106"/>
      <c r="ACT51" s="106"/>
      <c r="ACU51" s="106"/>
      <c r="ACV51" s="106"/>
      <c r="ACW51" s="106"/>
      <c r="ACX51" s="106"/>
      <c r="ACY51" s="106"/>
      <c r="ACZ51" s="106"/>
      <c r="ADA51" s="106"/>
      <c r="ADB51" s="106"/>
      <c r="ADC51" s="106"/>
      <c r="ADD51" s="106"/>
      <c r="ADE51" s="106"/>
      <c r="ADF51" s="106"/>
      <c r="ADG51" s="106"/>
      <c r="ADH51" s="106"/>
      <c r="ADI51" s="106"/>
      <c r="ADJ51" s="106"/>
      <c r="ADK51" s="106"/>
      <c r="ADL51" s="106"/>
      <c r="ADM51" s="106"/>
      <c r="ADN51" s="106"/>
      <c r="ADO51" s="106"/>
      <c r="ADP51" s="106"/>
      <c r="ADQ51" s="106"/>
      <c r="ADR51" s="106"/>
      <c r="ADS51" s="106"/>
      <c r="ADT51" s="106"/>
      <c r="ADU51" s="106"/>
      <c r="ADV51" s="106"/>
      <c r="ADW51" s="106"/>
      <c r="ADX51" s="106"/>
      <c r="ADY51" s="106"/>
      <c r="ADZ51" s="106"/>
      <c r="AEA51" s="106"/>
      <c r="AEB51" s="106"/>
      <c r="AEC51" s="106"/>
      <c r="AED51" s="106"/>
      <c r="AEE51" s="106"/>
      <c r="AEF51" s="106"/>
      <c r="AEG51" s="106"/>
      <c r="AEH51" s="106"/>
      <c r="AEI51" s="106"/>
      <c r="AEJ51" s="106"/>
      <c r="AEK51" s="106"/>
      <c r="AEL51" s="106"/>
      <c r="AEM51" s="106"/>
      <c r="AEN51" s="106"/>
      <c r="AEO51" s="106"/>
      <c r="AEP51" s="106"/>
      <c r="AEQ51" s="106"/>
      <c r="AER51" s="106"/>
      <c r="AES51" s="106"/>
      <c r="AET51" s="106"/>
      <c r="AEU51" s="106"/>
      <c r="AEV51" s="106"/>
      <c r="AEW51" s="106"/>
      <c r="AEX51" s="106"/>
      <c r="AEY51" s="106"/>
      <c r="AEZ51" s="106"/>
      <c r="AFA51" s="106"/>
      <c r="AFB51" s="106"/>
      <c r="AFC51" s="106"/>
      <c r="AFD51" s="106"/>
      <c r="AFE51" s="106"/>
      <c r="AFF51" s="106"/>
      <c r="AFG51" s="106"/>
      <c r="AFH51" s="106"/>
      <c r="AFI51" s="106"/>
      <c r="AFJ51" s="106"/>
      <c r="AFK51" s="106"/>
      <c r="AFL51" s="106"/>
      <c r="AFM51" s="106"/>
      <c r="AFN51" s="106"/>
      <c r="AFO51" s="106"/>
      <c r="AFP51" s="106"/>
      <c r="AFQ51" s="106"/>
      <c r="AFR51" s="106"/>
      <c r="AFS51" s="106"/>
      <c r="AFT51" s="106"/>
      <c r="AFU51" s="106"/>
      <c r="AFV51" s="106"/>
      <c r="AFW51" s="106"/>
      <c r="AFX51" s="106"/>
      <c r="AFY51" s="106"/>
      <c r="AFZ51" s="106"/>
      <c r="AGA51" s="106"/>
      <c r="AGB51" s="106"/>
      <c r="AGC51" s="106"/>
      <c r="AGD51" s="106"/>
      <c r="AGE51" s="106"/>
      <c r="AGF51" s="106"/>
      <c r="AGG51" s="106"/>
      <c r="AGH51" s="106"/>
      <c r="AGI51" s="106"/>
      <c r="AGJ51" s="106"/>
      <c r="AGK51" s="106"/>
      <c r="AGL51" s="106"/>
      <c r="AGM51" s="106"/>
      <c r="AGN51" s="106"/>
      <c r="AGO51" s="106"/>
      <c r="AGP51" s="106"/>
      <c r="AGQ51" s="106"/>
      <c r="AGR51" s="106"/>
      <c r="AGS51" s="106"/>
      <c r="AGT51" s="106"/>
      <c r="AGU51" s="106"/>
      <c r="AGV51" s="106"/>
      <c r="AGW51" s="106"/>
      <c r="AGX51" s="106"/>
      <c r="AGY51" s="106"/>
      <c r="AGZ51" s="106"/>
      <c r="AHA51" s="106"/>
      <c r="AHB51" s="106"/>
      <c r="AHC51" s="106"/>
      <c r="AHD51" s="106"/>
      <c r="AHE51" s="106"/>
      <c r="AHF51" s="106"/>
      <c r="AHG51" s="106"/>
      <c r="AHH51" s="106"/>
      <c r="AHI51" s="106"/>
      <c r="AHJ51" s="106"/>
      <c r="AHK51" s="106"/>
      <c r="AHL51" s="106"/>
      <c r="AHM51" s="106"/>
      <c r="AHN51" s="106"/>
      <c r="AHO51" s="106"/>
      <c r="AHP51" s="106"/>
      <c r="AHQ51" s="106"/>
      <c r="AHR51" s="106"/>
      <c r="AHS51" s="106"/>
      <c r="AHT51" s="106"/>
      <c r="AHU51" s="106"/>
      <c r="AHV51" s="106"/>
      <c r="AHW51" s="106"/>
      <c r="AHX51" s="106"/>
      <c r="AHY51" s="106"/>
      <c r="AHZ51" s="106"/>
      <c r="AIA51" s="106"/>
      <c r="AIB51" s="106"/>
      <c r="AIC51" s="106"/>
      <c r="AID51" s="106"/>
      <c r="AIE51" s="106"/>
      <c r="AIF51" s="106"/>
      <c r="AIG51" s="106"/>
      <c r="AIH51" s="106"/>
      <c r="AII51" s="106"/>
      <c r="AIJ51" s="106"/>
      <c r="AIK51" s="106"/>
      <c r="AIL51" s="106"/>
      <c r="AIM51" s="106"/>
      <c r="AIN51" s="106"/>
      <c r="AIO51" s="106"/>
      <c r="AIP51" s="106"/>
      <c r="AIQ51" s="106"/>
      <c r="AIR51" s="106"/>
      <c r="AIS51" s="106"/>
      <c r="AIT51" s="106"/>
      <c r="AIU51" s="106"/>
      <c r="AIV51" s="106"/>
      <c r="AIW51" s="106"/>
      <c r="AIX51" s="106"/>
      <c r="AIY51" s="106"/>
      <c r="AIZ51" s="106"/>
      <c r="AJA51" s="106"/>
      <c r="AJB51" s="106"/>
      <c r="AJC51" s="106"/>
      <c r="AJD51" s="106"/>
      <c r="AJE51" s="106"/>
      <c r="AJF51" s="106"/>
      <c r="AJG51" s="106"/>
      <c r="AJH51" s="106"/>
      <c r="AJI51" s="106"/>
      <c r="AJJ51" s="106"/>
      <c r="AJK51" s="106"/>
      <c r="AJL51" s="106"/>
      <c r="AJM51" s="106"/>
      <c r="AJN51" s="106"/>
      <c r="AJO51" s="106"/>
      <c r="AJP51" s="106"/>
      <c r="AJQ51" s="106"/>
      <c r="AJR51" s="106"/>
      <c r="AJS51" s="106"/>
      <c r="AJT51" s="106"/>
      <c r="AJU51" s="106"/>
      <c r="AJV51" s="106"/>
      <c r="AJW51" s="106"/>
      <c r="AJX51" s="106"/>
      <c r="AJY51" s="106"/>
      <c r="AJZ51" s="106"/>
      <c r="AKA51" s="106"/>
      <c r="AKB51" s="106"/>
      <c r="AKC51" s="106"/>
      <c r="AKD51" s="106"/>
      <c r="AKE51" s="106"/>
      <c r="AKF51" s="106"/>
      <c r="AKG51" s="106"/>
      <c r="AKH51" s="106"/>
      <c r="AKI51" s="106"/>
      <c r="AKJ51" s="106"/>
      <c r="AKK51" s="106"/>
      <c r="AKL51" s="106"/>
      <c r="AKM51" s="106"/>
      <c r="AKN51" s="106"/>
      <c r="AKO51" s="106"/>
      <c r="AKP51" s="106"/>
      <c r="AKQ51" s="106"/>
      <c r="AKR51" s="106"/>
      <c r="AKS51" s="106"/>
      <c r="AKT51" s="106"/>
      <c r="AKU51" s="106"/>
      <c r="AKV51" s="106"/>
      <c r="AKW51" s="106"/>
      <c r="AKX51" s="106"/>
      <c r="AKY51" s="106"/>
      <c r="AKZ51" s="106"/>
      <c r="ALA51" s="106"/>
      <c r="ALB51" s="106"/>
      <c r="ALC51" s="106"/>
      <c r="ALD51" s="106"/>
      <c r="ALE51" s="106"/>
      <c r="ALF51" s="106"/>
      <c r="ALG51" s="106"/>
      <c r="ALH51" s="106"/>
      <c r="ALI51" s="106"/>
      <c r="ALJ51" s="106"/>
      <c r="ALK51" s="106"/>
      <c r="ALL51" s="106"/>
      <c r="ALM51" s="106"/>
      <c r="ALN51" s="106"/>
      <c r="ALO51" s="106"/>
      <c r="ALP51" s="106"/>
      <c r="ALQ51" s="106"/>
      <c r="ALR51" s="106"/>
      <c r="ALS51" s="106"/>
      <c r="ALT51" s="106"/>
      <c r="ALU51" s="106"/>
      <c r="ALV51" s="106"/>
      <c r="ALW51" s="106"/>
      <c r="ALX51" s="106"/>
      <c r="ALY51" s="106"/>
      <c r="ALZ51" s="106"/>
      <c r="AMA51" s="106"/>
      <c r="AMB51" s="106"/>
      <c r="AMC51" s="106"/>
      <c r="AMD51" s="106"/>
      <c r="AME51" s="106"/>
      <c r="AMF51" s="106"/>
      <c r="AMG51" s="106"/>
      <c r="AMH51" s="106"/>
      <c r="AMI51" s="106"/>
      <c r="AMJ51" s="106"/>
      <c r="AMK51" s="106"/>
      <c r="AML51" s="106"/>
      <c r="AMM51" s="106"/>
      <c r="AMN51" s="106"/>
      <c r="AMO51" s="106"/>
      <c r="AMP51" s="106"/>
      <c r="AMQ51" s="106"/>
      <c r="AMR51" s="106"/>
      <c r="AMS51" s="106"/>
      <c r="AMT51" s="106"/>
      <c r="AMU51" s="106"/>
      <c r="AMV51" s="106"/>
      <c r="AMW51" s="106"/>
      <c r="AMX51" s="106"/>
      <c r="AMY51" s="106"/>
      <c r="AMZ51" s="106"/>
      <c r="ANA51" s="106"/>
      <c r="ANB51" s="106"/>
      <c r="ANC51" s="106"/>
      <c r="AND51" s="106"/>
    </row>
    <row r="52" spans="1:1044" s="105" customFormat="1">
      <c r="A52" s="122"/>
      <c r="B52" s="122"/>
      <c r="C52" s="123"/>
      <c r="D52" s="119"/>
      <c r="E52" s="119"/>
      <c r="F52" s="39"/>
      <c r="G52" s="39"/>
      <c r="H52" s="39"/>
      <c r="I52" s="39"/>
      <c r="J52" s="66"/>
      <c r="K52" s="39"/>
      <c r="L52" s="39"/>
      <c r="M52" s="124"/>
      <c r="N52" s="125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  <c r="IU52" s="106"/>
      <c r="IV52" s="106"/>
      <c r="IW52" s="106"/>
      <c r="IX52" s="106"/>
      <c r="IY52" s="106"/>
      <c r="IZ52" s="106"/>
      <c r="JA52" s="106"/>
      <c r="JB52" s="106"/>
      <c r="JC52" s="106"/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/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/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/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/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106"/>
      <c r="MU52" s="106"/>
      <c r="MV52" s="106"/>
      <c r="MW52" s="106"/>
      <c r="MX52" s="106"/>
      <c r="MY52" s="106"/>
      <c r="MZ52" s="106"/>
      <c r="NA52" s="106"/>
      <c r="NB52" s="106"/>
      <c r="NC52" s="106"/>
      <c r="ND52" s="106"/>
      <c r="NE52" s="106"/>
      <c r="NF52" s="106"/>
      <c r="NG52" s="106"/>
      <c r="NH52" s="106"/>
      <c r="NI52" s="106"/>
      <c r="NJ52" s="106"/>
      <c r="NK52" s="106"/>
      <c r="NL52" s="106"/>
      <c r="NM52" s="106"/>
      <c r="NN52" s="106"/>
      <c r="NO52" s="106"/>
      <c r="NP52" s="106"/>
      <c r="NQ52" s="106"/>
      <c r="NR52" s="106"/>
      <c r="NS52" s="106"/>
      <c r="NT52" s="106"/>
      <c r="NU52" s="106"/>
      <c r="NV52" s="106"/>
      <c r="NW52" s="106"/>
      <c r="NX52" s="106"/>
      <c r="NY52" s="106"/>
      <c r="NZ52" s="106"/>
      <c r="OA52" s="106"/>
      <c r="OB52" s="106"/>
      <c r="OC52" s="106"/>
      <c r="OD52" s="106"/>
      <c r="OE52" s="106"/>
      <c r="OF52" s="106"/>
      <c r="OG52" s="106"/>
      <c r="OH52" s="106"/>
      <c r="OI52" s="106"/>
      <c r="OJ52" s="106"/>
      <c r="OK52" s="106"/>
      <c r="OL52" s="106"/>
      <c r="OM52" s="106"/>
      <c r="ON52" s="106"/>
      <c r="OO52" s="106"/>
      <c r="OP52" s="106"/>
      <c r="OQ52" s="106"/>
      <c r="OR52" s="106"/>
      <c r="OS52" s="106"/>
      <c r="OT52" s="106"/>
      <c r="OU52" s="106"/>
      <c r="OV52" s="106"/>
      <c r="OW52" s="106"/>
      <c r="OX52" s="106"/>
      <c r="OY52" s="106"/>
      <c r="OZ52" s="106"/>
      <c r="PA52" s="106"/>
      <c r="PB52" s="106"/>
      <c r="PC52" s="106"/>
      <c r="PD52" s="106"/>
      <c r="PE52" s="106"/>
      <c r="PF52" s="106"/>
      <c r="PG52" s="106"/>
      <c r="PH52" s="106"/>
      <c r="PI52" s="106"/>
      <c r="PJ52" s="106"/>
      <c r="PK52" s="106"/>
      <c r="PL52" s="106"/>
      <c r="PM52" s="106"/>
      <c r="PN52" s="106"/>
      <c r="PO52" s="106"/>
      <c r="PP52" s="106"/>
      <c r="PQ52" s="106"/>
      <c r="PR52" s="106"/>
      <c r="PS52" s="106"/>
      <c r="PT52" s="106"/>
      <c r="PU52" s="106"/>
      <c r="PV52" s="106"/>
      <c r="PW52" s="106"/>
      <c r="PX52" s="106"/>
      <c r="PY52" s="106"/>
      <c r="PZ52" s="106"/>
      <c r="QA52" s="106"/>
      <c r="QB52" s="106"/>
      <c r="QC52" s="106"/>
      <c r="QD52" s="106"/>
      <c r="QE52" s="106"/>
      <c r="QF52" s="106"/>
      <c r="QG52" s="106"/>
      <c r="QH52" s="106"/>
      <c r="QI52" s="106"/>
      <c r="QJ52" s="106"/>
      <c r="QK52" s="106"/>
      <c r="QL52" s="106"/>
      <c r="QM52" s="106"/>
      <c r="QN52" s="106"/>
      <c r="QO52" s="106"/>
      <c r="QP52" s="106"/>
      <c r="QQ52" s="106"/>
      <c r="QR52" s="106"/>
      <c r="QS52" s="106"/>
      <c r="QT52" s="106"/>
      <c r="QU52" s="106"/>
      <c r="QV52" s="106"/>
      <c r="QW52" s="106"/>
      <c r="QX52" s="106"/>
      <c r="QY52" s="106"/>
      <c r="QZ52" s="106"/>
      <c r="RA52" s="106"/>
      <c r="RB52" s="106"/>
      <c r="RC52" s="106"/>
      <c r="RD52" s="106"/>
      <c r="RE52" s="106"/>
      <c r="RF52" s="106"/>
      <c r="RG52" s="106"/>
      <c r="RH52" s="106"/>
      <c r="RI52" s="106"/>
      <c r="RJ52" s="106"/>
      <c r="RK52" s="106"/>
      <c r="RL52" s="106"/>
      <c r="RM52" s="106"/>
      <c r="RN52" s="106"/>
      <c r="RO52" s="106"/>
      <c r="RP52" s="106"/>
      <c r="RQ52" s="106"/>
      <c r="RR52" s="106"/>
      <c r="RS52" s="106"/>
      <c r="RT52" s="106"/>
      <c r="RU52" s="106"/>
      <c r="RV52" s="106"/>
      <c r="RW52" s="106"/>
      <c r="RX52" s="106"/>
      <c r="RY52" s="106"/>
      <c r="RZ52" s="106"/>
      <c r="SA52" s="106"/>
      <c r="SB52" s="106"/>
      <c r="SC52" s="106"/>
      <c r="SD52" s="106"/>
      <c r="SE52" s="106"/>
      <c r="SF52" s="106"/>
      <c r="SG52" s="106"/>
      <c r="SH52" s="106"/>
      <c r="SI52" s="106"/>
      <c r="SJ52" s="106"/>
      <c r="SK52" s="106"/>
      <c r="SL52" s="106"/>
      <c r="SM52" s="106"/>
      <c r="SN52" s="106"/>
      <c r="SO52" s="106"/>
      <c r="SP52" s="106"/>
      <c r="SQ52" s="106"/>
      <c r="SR52" s="106"/>
      <c r="SS52" s="106"/>
      <c r="ST52" s="106"/>
      <c r="SU52" s="106"/>
      <c r="SV52" s="106"/>
      <c r="SW52" s="106"/>
      <c r="SX52" s="106"/>
      <c r="SY52" s="106"/>
      <c r="SZ52" s="106"/>
      <c r="TA52" s="106"/>
      <c r="TB52" s="106"/>
      <c r="TC52" s="106"/>
      <c r="TD52" s="106"/>
      <c r="TE52" s="106"/>
      <c r="TF52" s="106"/>
      <c r="TG52" s="106"/>
      <c r="TH52" s="106"/>
      <c r="TI52" s="106"/>
      <c r="TJ52" s="106"/>
      <c r="TK52" s="106"/>
      <c r="TL52" s="106"/>
      <c r="TM52" s="106"/>
      <c r="TN52" s="106"/>
      <c r="TO52" s="106"/>
      <c r="TP52" s="106"/>
      <c r="TQ52" s="106"/>
      <c r="TR52" s="106"/>
      <c r="TS52" s="106"/>
      <c r="TT52" s="106"/>
      <c r="TU52" s="106"/>
      <c r="TV52" s="106"/>
      <c r="TW52" s="106"/>
      <c r="TX52" s="106"/>
      <c r="TY52" s="106"/>
      <c r="TZ52" s="106"/>
      <c r="UA52" s="106"/>
      <c r="UB52" s="106"/>
      <c r="UC52" s="106"/>
      <c r="UD52" s="106"/>
      <c r="UE52" s="106"/>
      <c r="UF52" s="106"/>
      <c r="UG52" s="106"/>
      <c r="UH52" s="106"/>
      <c r="UI52" s="106"/>
      <c r="UJ52" s="106"/>
      <c r="UK52" s="106"/>
      <c r="UL52" s="106"/>
      <c r="UM52" s="106"/>
      <c r="UN52" s="106"/>
      <c r="UO52" s="106"/>
      <c r="UP52" s="106"/>
      <c r="UQ52" s="106"/>
      <c r="UR52" s="106"/>
      <c r="US52" s="106"/>
      <c r="UT52" s="106"/>
      <c r="UU52" s="106"/>
      <c r="UV52" s="106"/>
      <c r="UW52" s="106"/>
      <c r="UX52" s="106"/>
      <c r="UY52" s="106"/>
      <c r="UZ52" s="106"/>
      <c r="VA52" s="106"/>
      <c r="VB52" s="106"/>
      <c r="VC52" s="106"/>
      <c r="VD52" s="106"/>
      <c r="VE52" s="106"/>
      <c r="VF52" s="106"/>
      <c r="VG52" s="106"/>
      <c r="VH52" s="106"/>
      <c r="VI52" s="106"/>
      <c r="VJ52" s="106"/>
      <c r="VK52" s="106"/>
      <c r="VL52" s="106"/>
      <c r="VM52" s="106"/>
      <c r="VN52" s="106"/>
      <c r="VO52" s="106"/>
      <c r="VP52" s="106"/>
      <c r="VQ52" s="106"/>
      <c r="VR52" s="106"/>
      <c r="VS52" s="106"/>
      <c r="VT52" s="106"/>
      <c r="VU52" s="106"/>
      <c r="VV52" s="106"/>
      <c r="VW52" s="106"/>
      <c r="VX52" s="106"/>
      <c r="VY52" s="106"/>
      <c r="VZ52" s="106"/>
      <c r="WA52" s="106"/>
      <c r="WB52" s="106"/>
      <c r="WC52" s="106"/>
      <c r="WD52" s="106"/>
      <c r="WE52" s="106"/>
      <c r="WF52" s="106"/>
      <c r="WG52" s="106"/>
      <c r="WH52" s="106"/>
      <c r="WI52" s="106"/>
      <c r="WJ52" s="106"/>
      <c r="WK52" s="106"/>
      <c r="WL52" s="106"/>
      <c r="WM52" s="106"/>
      <c r="WN52" s="106"/>
      <c r="WO52" s="106"/>
      <c r="WP52" s="106"/>
      <c r="WQ52" s="106"/>
      <c r="WR52" s="106"/>
      <c r="WS52" s="106"/>
      <c r="WT52" s="106"/>
      <c r="WU52" s="106"/>
      <c r="WV52" s="106"/>
      <c r="WW52" s="106"/>
      <c r="WX52" s="106"/>
      <c r="WY52" s="106"/>
      <c r="WZ52" s="106"/>
      <c r="XA52" s="106"/>
      <c r="XB52" s="106"/>
      <c r="XC52" s="106"/>
      <c r="XD52" s="106"/>
      <c r="XE52" s="106"/>
      <c r="XF52" s="106"/>
      <c r="XG52" s="106"/>
      <c r="XH52" s="106"/>
      <c r="XI52" s="106"/>
      <c r="XJ52" s="106"/>
      <c r="XK52" s="106"/>
      <c r="XL52" s="106"/>
      <c r="XM52" s="106"/>
      <c r="XN52" s="106"/>
      <c r="XO52" s="106"/>
      <c r="XP52" s="106"/>
      <c r="XQ52" s="106"/>
      <c r="XR52" s="106"/>
      <c r="XS52" s="106"/>
      <c r="XT52" s="106"/>
      <c r="XU52" s="106"/>
      <c r="XV52" s="106"/>
      <c r="XW52" s="106"/>
      <c r="XX52" s="106"/>
      <c r="XY52" s="106"/>
      <c r="XZ52" s="106"/>
      <c r="YA52" s="106"/>
      <c r="YB52" s="106"/>
      <c r="YC52" s="106"/>
      <c r="YD52" s="106"/>
      <c r="YE52" s="106"/>
      <c r="YF52" s="106"/>
      <c r="YG52" s="106"/>
      <c r="YH52" s="106"/>
      <c r="YI52" s="106"/>
      <c r="YJ52" s="106"/>
      <c r="YK52" s="106"/>
      <c r="YL52" s="106"/>
      <c r="YM52" s="106"/>
      <c r="YN52" s="106"/>
      <c r="YO52" s="106"/>
      <c r="YP52" s="106"/>
      <c r="YQ52" s="106"/>
      <c r="YR52" s="106"/>
      <c r="YS52" s="106"/>
      <c r="YT52" s="106"/>
      <c r="YU52" s="106"/>
      <c r="YV52" s="106"/>
      <c r="YW52" s="106"/>
      <c r="YX52" s="106"/>
      <c r="YY52" s="106"/>
      <c r="YZ52" s="106"/>
      <c r="ZA52" s="106"/>
      <c r="ZB52" s="106"/>
      <c r="ZC52" s="106"/>
      <c r="ZD52" s="106"/>
      <c r="ZE52" s="106"/>
      <c r="ZF52" s="106"/>
      <c r="ZG52" s="106"/>
      <c r="ZH52" s="106"/>
      <c r="ZI52" s="106"/>
      <c r="ZJ52" s="106"/>
      <c r="ZK52" s="106"/>
      <c r="ZL52" s="106"/>
      <c r="ZM52" s="106"/>
      <c r="ZN52" s="106"/>
      <c r="ZO52" s="106"/>
      <c r="ZP52" s="106"/>
      <c r="ZQ52" s="106"/>
      <c r="ZR52" s="106"/>
      <c r="ZS52" s="106"/>
      <c r="ZT52" s="106"/>
      <c r="ZU52" s="106"/>
      <c r="ZV52" s="106"/>
      <c r="ZW52" s="106"/>
      <c r="ZX52" s="106"/>
      <c r="ZY52" s="106"/>
      <c r="ZZ52" s="106"/>
      <c r="AAA52" s="106"/>
      <c r="AAB52" s="106"/>
      <c r="AAC52" s="106"/>
      <c r="AAD52" s="106"/>
      <c r="AAE52" s="106"/>
      <c r="AAF52" s="106"/>
      <c r="AAG52" s="106"/>
      <c r="AAH52" s="106"/>
      <c r="AAI52" s="106"/>
      <c r="AAJ52" s="106"/>
      <c r="AAK52" s="106"/>
      <c r="AAL52" s="106"/>
      <c r="AAM52" s="106"/>
      <c r="AAN52" s="106"/>
      <c r="AAO52" s="106"/>
      <c r="AAP52" s="106"/>
      <c r="AAQ52" s="106"/>
      <c r="AAR52" s="106"/>
      <c r="AAS52" s="106"/>
      <c r="AAT52" s="106"/>
      <c r="AAU52" s="106"/>
      <c r="AAV52" s="106"/>
      <c r="AAW52" s="106"/>
      <c r="AAX52" s="106"/>
      <c r="AAY52" s="106"/>
      <c r="AAZ52" s="106"/>
      <c r="ABA52" s="106"/>
      <c r="ABB52" s="106"/>
      <c r="ABC52" s="106"/>
      <c r="ABD52" s="106"/>
      <c r="ABE52" s="106"/>
      <c r="ABF52" s="106"/>
      <c r="ABG52" s="106"/>
      <c r="ABH52" s="106"/>
      <c r="ABI52" s="106"/>
      <c r="ABJ52" s="106"/>
      <c r="ABK52" s="106"/>
      <c r="ABL52" s="106"/>
      <c r="ABM52" s="106"/>
      <c r="ABN52" s="106"/>
      <c r="ABO52" s="106"/>
      <c r="ABP52" s="106"/>
      <c r="ABQ52" s="106"/>
      <c r="ABR52" s="106"/>
      <c r="ABS52" s="106"/>
      <c r="ABT52" s="106"/>
      <c r="ABU52" s="106"/>
      <c r="ABV52" s="106"/>
      <c r="ABW52" s="106"/>
      <c r="ABX52" s="106"/>
      <c r="ABY52" s="106"/>
      <c r="ABZ52" s="106"/>
      <c r="ACA52" s="106"/>
      <c r="ACB52" s="106"/>
      <c r="ACC52" s="106"/>
      <c r="ACD52" s="106"/>
      <c r="ACE52" s="106"/>
      <c r="ACF52" s="106"/>
      <c r="ACG52" s="106"/>
      <c r="ACH52" s="106"/>
      <c r="ACI52" s="106"/>
      <c r="ACJ52" s="106"/>
      <c r="ACK52" s="106"/>
      <c r="ACL52" s="106"/>
      <c r="ACM52" s="106"/>
      <c r="ACN52" s="106"/>
      <c r="ACO52" s="106"/>
      <c r="ACP52" s="106"/>
      <c r="ACQ52" s="106"/>
      <c r="ACR52" s="106"/>
      <c r="ACS52" s="106"/>
      <c r="ACT52" s="106"/>
      <c r="ACU52" s="106"/>
      <c r="ACV52" s="106"/>
      <c r="ACW52" s="106"/>
      <c r="ACX52" s="106"/>
      <c r="ACY52" s="106"/>
      <c r="ACZ52" s="106"/>
      <c r="ADA52" s="106"/>
      <c r="ADB52" s="106"/>
      <c r="ADC52" s="106"/>
      <c r="ADD52" s="106"/>
      <c r="ADE52" s="106"/>
      <c r="ADF52" s="106"/>
      <c r="ADG52" s="106"/>
      <c r="ADH52" s="106"/>
      <c r="ADI52" s="106"/>
      <c r="ADJ52" s="106"/>
      <c r="ADK52" s="106"/>
      <c r="ADL52" s="106"/>
      <c r="ADM52" s="106"/>
      <c r="ADN52" s="106"/>
      <c r="ADO52" s="106"/>
      <c r="ADP52" s="106"/>
      <c r="ADQ52" s="106"/>
      <c r="ADR52" s="106"/>
      <c r="ADS52" s="106"/>
      <c r="ADT52" s="106"/>
      <c r="ADU52" s="106"/>
      <c r="ADV52" s="106"/>
      <c r="ADW52" s="106"/>
      <c r="ADX52" s="106"/>
      <c r="ADY52" s="106"/>
      <c r="ADZ52" s="106"/>
      <c r="AEA52" s="106"/>
      <c r="AEB52" s="106"/>
      <c r="AEC52" s="106"/>
      <c r="AED52" s="106"/>
      <c r="AEE52" s="106"/>
      <c r="AEF52" s="106"/>
      <c r="AEG52" s="106"/>
      <c r="AEH52" s="106"/>
      <c r="AEI52" s="106"/>
      <c r="AEJ52" s="106"/>
      <c r="AEK52" s="106"/>
      <c r="AEL52" s="106"/>
      <c r="AEM52" s="106"/>
      <c r="AEN52" s="106"/>
      <c r="AEO52" s="106"/>
      <c r="AEP52" s="106"/>
      <c r="AEQ52" s="106"/>
      <c r="AER52" s="106"/>
      <c r="AES52" s="106"/>
      <c r="AET52" s="106"/>
      <c r="AEU52" s="106"/>
      <c r="AEV52" s="106"/>
      <c r="AEW52" s="106"/>
      <c r="AEX52" s="106"/>
      <c r="AEY52" s="106"/>
      <c r="AEZ52" s="106"/>
      <c r="AFA52" s="106"/>
      <c r="AFB52" s="106"/>
      <c r="AFC52" s="106"/>
      <c r="AFD52" s="106"/>
      <c r="AFE52" s="106"/>
      <c r="AFF52" s="106"/>
      <c r="AFG52" s="106"/>
      <c r="AFH52" s="106"/>
      <c r="AFI52" s="106"/>
      <c r="AFJ52" s="106"/>
      <c r="AFK52" s="106"/>
      <c r="AFL52" s="106"/>
      <c r="AFM52" s="106"/>
      <c r="AFN52" s="106"/>
      <c r="AFO52" s="106"/>
      <c r="AFP52" s="106"/>
      <c r="AFQ52" s="106"/>
      <c r="AFR52" s="106"/>
      <c r="AFS52" s="106"/>
      <c r="AFT52" s="106"/>
      <c r="AFU52" s="106"/>
      <c r="AFV52" s="106"/>
      <c r="AFW52" s="106"/>
      <c r="AFX52" s="106"/>
      <c r="AFY52" s="106"/>
      <c r="AFZ52" s="106"/>
      <c r="AGA52" s="106"/>
      <c r="AGB52" s="106"/>
      <c r="AGC52" s="106"/>
      <c r="AGD52" s="106"/>
      <c r="AGE52" s="106"/>
      <c r="AGF52" s="106"/>
      <c r="AGG52" s="106"/>
      <c r="AGH52" s="106"/>
      <c r="AGI52" s="106"/>
      <c r="AGJ52" s="106"/>
      <c r="AGK52" s="106"/>
      <c r="AGL52" s="106"/>
      <c r="AGM52" s="106"/>
      <c r="AGN52" s="106"/>
      <c r="AGO52" s="106"/>
      <c r="AGP52" s="106"/>
      <c r="AGQ52" s="106"/>
      <c r="AGR52" s="106"/>
      <c r="AGS52" s="106"/>
      <c r="AGT52" s="106"/>
      <c r="AGU52" s="106"/>
      <c r="AGV52" s="106"/>
      <c r="AGW52" s="106"/>
      <c r="AGX52" s="106"/>
      <c r="AGY52" s="106"/>
      <c r="AGZ52" s="106"/>
      <c r="AHA52" s="106"/>
      <c r="AHB52" s="106"/>
      <c r="AHC52" s="106"/>
      <c r="AHD52" s="106"/>
      <c r="AHE52" s="106"/>
      <c r="AHF52" s="106"/>
      <c r="AHG52" s="106"/>
      <c r="AHH52" s="106"/>
      <c r="AHI52" s="106"/>
      <c r="AHJ52" s="106"/>
      <c r="AHK52" s="106"/>
      <c r="AHL52" s="106"/>
      <c r="AHM52" s="106"/>
      <c r="AHN52" s="106"/>
      <c r="AHO52" s="106"/>
      <c r="AHP52" s="106"/>
      <c r="AHQ52" s="106"/>
      <c r="AHR52" s="106"/>
      <c r="AHS52" s="106"/>
      <c r="AHT52" s="106"/>
      <c r="AHU52" s="106"/>
      <c r="AHV52" s="106"/>
      <c r="AHW52" s="106"/>
      <c r="AHX52" s="106"/>
      <c r="AHY52" s="106"/>
      <c r="AHZ52" s="106"/>
      <c r="AIA52" s="106"/>
      <c r="AIB52" s="106"/>
      <c r="AIC52" s="106"/>
      <c r="AID52" s="106"/>
      <c r="AIE52" s="106"/>
      <c r="AIF52" s="106"/>
      <c r="AIG52" s="106"/>
      <c r="AIH52" s="106"/>
      <c r="AII52" s="106"/>
      <c r="AIJ52" s="106"/>
      <c r="AIK52" s="106"/>
      <c r="AIL52" s="106"/>
      <c r="AIM52" s="106"/>
      <c r="AIN52" s="106"/>
      <c r="AIO52" s="106"/>
      <c r="AIP52" s="106"/>
      <c r="AIQ52" s="106"/>
      <c r="AIR52" s="106"/>
      <c r="AIS52" s="106"/>
      <c r="AIT52" s="106"/>
      <c r="AIU52" s="106"/>
      <c r="AIV52" s="106"/>
      <c r="AIW52" s="106"/>
      <c r="AIX52" s="106"/>
      <c r="AIY52" s="106"/>
      <c r="AIZ52" s="106"/>
      <c r="AJA52" s="106"/>
      <c r="AJB52" s="106"/>
      <c r="AJC52" s="106"/>
      <c r="AJD52" s="106"/>
      <c r="AJE52" s="106"/>
      <c r="AJF52" s="106"/>
      <c r="AJG52" s="106"/>
      <c r="AJH52" s="106"/>
      <c r="AJI52" s="106"/>
      <c r="AJJ52" s="106"/>
      <c r="AJK52" s="106"/>
      <c r="AJL52" s="106"/>
      <c r="AJM52" s="106"/>
      <c r="AJN52" s="106"/>
      <c r="AJO52" s="106"/>
      <c r="AJP52" s="106"/>
      <c r="AJQ52" s="106"/>
      <c r="AJR52" s="106"/>
      <c r="AJS52" s="106"/>
      <c r="AJT52" s="106"/>
      <c r="AJU52" s="106"/>
      <c r="AJV52" s="106"/>
      <c r="AJW52" s="106"/>
      <c r="AJX52" s="106"/>
      <c r="AJY52" s="106"/>
      <c r="AJZ52" s="106"/>
      <c r="AKA52" s="106"/>
      <c r="AKB52" s="106"/>
      <c r="AKC52" s="106"/>
      <c r="AKD52" s="106"/>
      <c r="AKE52" s="106"/>
      <c r="AKF52" s="106"/>
      <c r="AKG52" s="106"/>
      <c r="AKH52" s="106"/>
      <c r="AKI52" s="106"/>
      <c r="AKJ52" s="106"/>
      <c r="AKK52" s="106"/>
      <c r="AKL52" s="106"/>
      <c r="AKM52" s="106"/>
      <c r="AKN52" s="106"/>
      <c r="AKO52" s="106"/>
      <c r="AKP52" s="106"/>
      <c r="AKQ52" s="106"/>
      <c r="AKR52" s="106"/>
      <c r="AKS52" s="106"/>
      <c r="AKT52" s="106"/>
      <c r="AKU52" s="106"/>
      <c r="AKV52" s="106"/>
      <c r="AKW52" s="106"/>
      <c r="AKX52" s="106"/>
      <c r="AKY52" s="106"/>
      <c r="AKZ52" s="106"/>
      <c r="ALA52" s="106"/>
      <c r="ALB52" s="106"/>
      <c r="ALC52" s="106"/>
      <c r="ALD52" s="106"/>
      <c r="ALE52" s="106"/>
      <c r="ALF52" s="106"/>
      <c r="ALG52" s="106"/>
      <c r="ALH52" s="106"/>
      <c r="ALI52" s="106"/>
      <c r="ALJ52" s="106"/>
      <c r="ALK52" s="106"/>
      <c r="ALL52" s="106"/>
      <c r="ALM52" s="106"/>
      <c r="ALN52" s="106"/>
      <c r="ALO52" s="106"/>
      <c r="ALP52" s="106"/>
      <c r="ALQ52" s="106"/>
      <c r="ALR52" s="106"/>
      <c r="ALS52" s="106"/>
      <c r="ALT52" s="106"/>
      <c r="ALU52" s="106"/>
      <c r="ALV52" s="106"/>
      <c r="ALW52" s="106"/>
      <c r="ALX52" s="106"/>
      <c r="ALY52" s="106"/>
      <c r="ALZ52" s="106"/>
      <c r="AMA52" s="106"/>
      <c r="AMB52" s="106"/>
      <c r="AMC52" s="106"/>
      <c r="AMD52" s="106"/>
      <c r="AME52" s="106"/>
      <c r="AMF52" s="106"/>
      <c r="AMG52" s="106"/>
      <c r="AMH52" s="106"/>
      <c r="AMI52" s="106"/>
      <c r="AMJ52" s="106"/>
      <c r="AMK52" s="106"/>
      <c r="AML52" s="106"/>
      <c r="AMM52" s="106"/>
      <c r="AMN52" s="106"/>
      <c r="AMO52" s="106"/>
      <c r="AMP52" s="106"/>
      <c r="AMQ52" s="106"/>
      <c r="AMR52" s="106"/>
      <c r="AMS52" s="106"/>
      <c r="AMT52" s="106"/>
      <c r="AMU52" s="106"/>
      <c r="AMV52" s="106"/>
      <c r="AMW52" s="106"/>
      <c r="AMX52" s="106"/>
      <c r="AMY52" s="106"/>
      <c r="AMZ52" s="106"/>
      <c r="ANA52" s="106"/>
      <c r="ANB52" s="106"/>
      <c r="ANC52" s="106"/>
      <c r="AND52" s="106"/>
    </row>
    <row r="53" spans="1:1044" s="105" customFormat="1">
      <c r="A53" s="122"/>
      <c r="B53" s="122"/>
      <c r="C53" s="123"/>
      <c r="D53" s="126"/>
      <c r="E53" s="120"/>
      <c r="F53" s="120"/>
      <c r="G53" s="127"/>
      <c r="H53" s="127"/>
      <c r="I53" s="122"/>
      <c r="J53" s="66"/>
      <c r="K53" s="128"/>
      <c r="L53" s="128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  <c r="IU53" s="106"/>
      <c r="IV53" s="106"/>
      <c r="IW53" s="106"/>
      <c r="IX53" s="106"/>
      <c r="IY53" s="106"/>
      <c r="IZ53" s="106"/>
      <c r="JA53" s="106"/>
      <c r="JB53" s="106"/>
      <c r="JC53" s="106"/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/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/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/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/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106"/>
      <c r="MU53" s="106"/>
      <c r="MV53" s="106"/>
      <c r="MW53" s="106"/>
      <c r="MX53" s="106"/>
      <c r="MY53" s="106"/>
      <c r="MZ53" s="106"/>
      <c r="NA53" s="106"/>
      <c r="NB53" s="106"/>
      <c r="NC53" s="106"/>
      <c r="ND53" s="106"/>
      <c r="NE53" s="106"/>
      <c r="NF53" s="106"/>
      <c r="NG53" s="106"/>
      <c r="NH53" s="106"/>
      <c r="NI53" s="106"/>
      <c r="NJ53" s="106"/>
      <c r="NK53" s="106"/>
      <c r="NL53" s="106"/>
      <c r="NM53" s="106"/>
      <c r="NN53" s="106"/>
      <c r="NO53" s="106"/>
      <c r="NP53" s="106"/>
      <c r="NQ53" s="106"/>
      <c r="NR53" s="106"/>
      <c r="NS53" s="106"/>
      <c r="NT53" s="106"/>
      <c r="NU53" s="106"/>
      <c r="NV53" s="106"/>
      <c r="NW53" s="106"/>
      <c r="NX53" s="106"/>
      <c r="NY53" s="106"/>
      <c r="NZ53" s="106"/>
      <c r="OA53" s="106"/>
      <c r="OB53" s="106"/>
      <c r="OC53" s="106"/>
      <c r="OD53" s="106"/>
      <c r="OE53" s="106"/>
      <c r="OF53" s="106"/>
      <c r="OG53" s="106"/>
      <c r="OH53" s="106"/>
      <c r="OI53" s="106"/>
      <c r="OJ53" s="106"/>
      <c r="OK53" s="106"/>
      <c r="OL53" s="106"/>
      <c r="OM53" s="106"/>
      <c r="ON53" s="106"/>
      <c r="OO53" s="106"/>
      <c r="OP53" s="106"/>
      <c r="OQ53" s="106"/>
      <c r="OR53" s="106"/>
      <c r="OS53" s="106"/>
      <c r="OT53" s="106"/>
      <c r="OU53" s="106"/>
      <c r="OV53" s="106"/>
      <c r="OW53" s="106"/>
      <c r="OX53" s="106"/>
      <c r="OY53" s="106"/>
      <c r="OZ53" s="106"/>
      <c r="PA53" s="106"/>
      <c r="PB53" s="106"/>
      <c r="PC53" s="106"/>
      <c r="PD53" s="106"/>
      <c r="PE53" s="106"/>
      <c r="PF53" s="106"/>
      <c r="PG53" s="106"/>
      <c r="PH53" s="106"/>
      <c r="PI53" s="106"/>
      <c r="PJ53" s="106"/>
      <c r="PK53" s="106"/>
      <c r="PL53" s="106"/>
      <c r="PM53" s="106"/>
      <c r="PN53" s="106"/>
      <c r="PO53" s="106"/>
      <c r="PP53" s="106"/>
      <c r="PQ53" s="106"/>
      <c r="PR53" s="106"/>
      <c r="PS53" s="106"/>
      <c r="PT53" s="106"/>
      <c r="PU53" s="106"/>
      <c r="PV53" s="106"/>
      <c r="PW53" s="106"/>
      <c r="PX53" s="106"/>
      <c r="PY53" s="106"/>
      <c r="PZ53" s="106"/>
      <c r="QA53" s="106"/>
      <c r="QB53" s="106"/>
      <c r="QC53" s="106"/>
      <c r="QD53" s="106"/>
      <c r="QE53" s="106"/>
      <c r="QF53" s="106"/>
      <c r="QG53" s="106"/>
      <c r="QH53" s="106"/>
      <c r="QI53" s="106"/>
      <c r="QJ53" s="106"/>
      <c r="QK53" s="106"/>
      <c r="QL53" s="106"/>
      <c r="QM53" s="106"/>
      <c r="QN53" s="106"/>
      <c r="QO53" s="106"/>
      <c r="QP53" s="106"/>
      <c r="QQ53" s="106"/>
      <c r="QR53" s="106"/>
      <c r="QS53" s="106"/>
      <c r="QT53" s="106"/>
      <c r="QU53" s="106"/>
      <c r="QV53" s="106"/>
      <c r="QW53" s="106"/>
      <c r="QX53" s="106"/>
      <c r="QY53" s="106"/>
      <c r="QZ53" s="106"/>
      <c r="RA53" s="106"/>
      <c r="RB53" s="106"/>
      <c r="RC53" s="106"/>
      <c r="RD53" s="106"/>
      <c r="RE53" s="106"/>
      <c r="RF53" s="106"/>
      <c r="RG53" s="106"/>
      <c r="RH53" s="106"/>
      <c r="RI53" s="106"/>
      <c r="RJ53" s="106"/>
      <c r="RK53" s="106"/>
      <c r="RL53" s="106"/>
      <c r="RM53" s="106"/>
      <c r="RN53" s="106"/>
      <c r="RO53" s="106"/>
      <c r="RP53" s="106"/>
      <c r="RQ53" s="106"/>
      <c r="RR53" s="106"/>
      <c r="RS53" s="106"/>
      <c r="RT53" s="106"/>
      <c r="RU53" s="106"/>
      <c r="RV53" s="106"/>
      <c r="RW53" s="106"/>
      <c r="RX53" s="106"/>
      <c r="RY53" s="106"/>
      <c r="RZ53" s="106"/>
      <c r="SA53" s="106"/>
      <c r="SB53" s="106"/>
      <c r="SC53" s="106"/>
      <c r="SD53" s="106"/>
      <c r="SE53" s="106"/>
      <c r="SF53" s="106"/>
      <c r="SG53" s="106"/>
      <c r="SH53" s="106"/>
      <c r="SI53" s="106"/>
      <c r="SJ53" s="106"/>
      <c r="SK53" s="106"/>
      <c r="SL53" s="106"/>
      <c r="SM53" s="106"/>
      <c r="SN53" s="106"/>
      <c r="SO53" s="106"/>
      <c r="SP53" s="106"/>
      <c r="SQ53" s="106"/>
      <c r="SR53" s="106"/>
      <c r="SS53" s="106"/>
      <c r="ST53" s="106"/>
      <c r="SU53" s="106"/>
      <c r="SV53" s="106"/>
      <c r="SW53" s="106"/>
      <c r="SX53" s="106"/>
      <c r="SY53" s="106"/>
      <c r="SZ53" s="106"/>
      <c r="TA53" s="106"/>
      <c r="TB53" s="106"/>
      <c r="TC53" s="106"/>
      <c r="TD53" s="106"/>
      <c r="TE53" s="106"/>
      <c r="TF53" s="106"/>
      <c r="TG53" s="106"/>
      <c r="TH53" s="106"/>
      <c r="TI53" s="106"/>
      <c r="TJ53" s="106"/>
      <c r="TK53" s="106"/>
      <c r="TL53" s="106"/>
      <c r="TM53" s="106"/>
      <c r="TN53" s="106"/>
      <c r="TO53" s="106"/>
      <c r="TP53" s="106"/>
      <c r="TQ53" s="106"/>
      <c r="TR53" s="106"/>
      <c r="TS53" s="106"/>
      <c r="TT53" s="106"/>
      <c r="TU53" s="106"/>
      <c r="TV53" s="106"/>
      <c r="TW53" s="106"/>
      <c r="TX53" s="106"/>
      <c r="TY53" s="106"/>
      <c r="TZ53" s="106"/>
      <c r="UA53" s="106"/>
      <c r="UB53" s="106"/>
      <c r="UC53" s="106"/>
      <c r="UD53" s="106"/>
      <c r="UE53" s="106"/>
      <c r="UF53" s="106"/>
      <c r="UG53" s="106"/>
      <c r="UH53" s="106"/>
      <c r="UI53" s="106"/>
      <c r="UJ53" s="106"/>
      <c r="UK53" s="106"/>
      <c r="UL53" s="106"/>
      <c r="UM53" s="106"/>
      <c r="UN53" s="106"/>
      <c r="UO53" s="106"/>
      <c r="UP53" s="106"/>
      <c r="UQ53" s="106"/>
      <c r="UR53" s="106"/>
      <c r="US53" s="106"/>
      <c r="UT53" s="106"/>
      <c r="UU53" s="106"/>
      <c r="UV53" s="106"/>
      <c r="UW53" s="106"/>
      <c r="UX53" s="106"/>
      <c r="UY53" s="106"/>
      <c r="UZ53" s="106"/>
      <c r="VA53" s="106"/>
      <c r="VB53" s="106"/>
      <c r="VC53" s="106"/>
      <c r="VD53" s="106"/>
      <c r="VE53" s="106"/>
      <c r="VF53" s="106"/>
      <c r="VG53" s="106"/>
      <c r="VH53" s="106"/>
      <c r="VI53" s="106"/>
      <c r="VJ53" s="106"/>
      <c r="VK53" s="106"/>
      <c r="VL53" s="106"/>
      <c r="VM53" s="106"/>
      <c r="VN53" s="106"/>
      <c r="VO53" s="106"/>
      <c r="VP53" s="106"/>
      <c r="VQ53" s="106"/>
      <c r="VR53" s="106"/>
      <c r="VS53" s="106"/>
      <c r="VT53" s="106"/>
      <c r="VU53" s="106"/>
      <c r="VV53" s="106"/>
      <c r="VW53" s="106"/>
      <c r="VX53" s="106"/>
      <c r="VY53" s="106"/>
      <c r="VZ53" s="106"/>
      <c r="WA53" s="106"/>
      <c r="WB53" s="106"/>
      <c r="WC53" s="106"/>
      <c r="WD53" s="106"/>
      <c r="WE53" s="106"/>
      <c r="WF53" s="106"/>
      <c r="WG53" s="106"/>
      <c r="WH53" s="106"/>
      <c r="WI53" s="106"/>
      <c r="WJ53" s="106"/>
      <c r="WK53" s="106"/>
      <c r="WL53" s="106"/>
      <c r="WM53" s="106"/>
      <c r="WN53" s="106"/>
      <c r="WO53" s="106"/>
      <c r="WP53" s="106"/>
      <c r="WQ53" s="106"/>
      <c r="WR53" s="106"/>
      <c r="WS53" s="106"/>
      <c r="WT53" s="106"/>
      <c r="WU53" s="106"/>
      <c r="WV53" s="106"/>
      <c r="WW53" s="106"/>
      <c r="WX53" s="106"/>
      <c r="WY53" s="106"/>
      <c r="WZ53" s="106"/>
      <c r="XA53" s="106"/>
      <c r="XB53" s="106"/>
      <c r="XC53" s="106"/>
      <c r="XD53" s="106"/>
      <c r="XE53" s="106"/>
      <c r="XF53" s="106"/>
      <c r="XG53" s="106"/>
      <c r="XH53" s="106"/>
      <c r="XI53" s="106"/>
      <c r="XJ53" s="106"/>
      <c r="XK53" s="106"/>
      <c r="XL53" s="106"/>
      <c r="XM53" s="106"/>
      <c r="XN53" s="106"/>
      <c r="XO53" s="106"/>
      <c r="XP53" s="106"/>
      <c r="XQ53" s="106"/>
      <c r="XR53" s="106"/>
      <c r="XS53" s="106"/>
      <c r="XT53" s="106"/>
      <c r="XU53" s="106"/>
      <c r="XV53" s="106"/>
      <c r="XW53" s="106"/>
      <c r="XX53" s="106"/>
      <c r="XY53" s="106"/>
      <c r="XZ53" s="106"/>
      <c r="YA53" s="106"/>
      <c r="YB53" s="106"/>
      <c r="YC53" s="106"/>
      <c r="YD53" s="106"/>
      <c r="YE53" s="106"/>
      <c r="YF53" s="106"/>
      <c r="YG53" s="106"/>
      <c r="YH53" s="106"/>
      <c r="YI53" s="106"/>
      <c r="YJ53" s="106"/>
      <c r="YK53" s="106"/>
      <c r="YL53" s="106"/>
      <c r="YM53" s="106"/>
      <c r="YN53" s="106"/>
      <c r="YO53" s="106"/>
      <c r="YP53" s="106"/>
      <c r="YQ53" s="106"/>
      <c r="YR53" s="106"/>
      <c r="YS53" s="106"/>
      <c r="YT53" s="106"/>
      <c r="YU53" s="106"/>
      <c r="YV53" s="106"/>
      <c r="YW53" s="106"/>
      <c r="YX53" s="106"/>
      <c r="YY53" s="106"/>
      <c r="YZ53" s="106"/>
      <c r="ZA53" s="106"/>
      <c r="ZB53" s="106"/>
      <c r="ZC53" s="106"/>
      <c r="ZD53" s="106"/>
      <c r="ZE53" s="106"/>
      <c r="ZF53" s="106"/>
      <c r="ZG53" s="106"/>
      <c r="ZH53" s="106"/>
      <c r="ZI53" s="106"/>
      <c r="ZJ53" s="106"/>
      <c r="ZK53" s="106"/>
      <c r="ZL53" s="106"/>
      <c r="ZM53" s="106"/>
      <c r="ZN53" s="106"/>
      <c r="ZO53" s="106"/>
      <c r="ZP53" s="106"/>
      <c r="ZQ53" s="106"/>
      <c r="ZR53" s="106"/>
      <c r="ZS53" s="106"/>
      <c r="ZT53" s="106"/>
      <c r="ZU53" s="106"/>
      <c r="ZV53" s="106"/>
      <c r="ZW53" s="106"/>
      <c r="ZX53" s="106"/>
      <c r="ZY53" s="106"/>
      <c r="ZZ53" s="106"/>
      <c r="AAA53" s="106"/>
      <c r="AAB53" s="106"/>
      <c r="AAC53" s="106"/>
      <c r="AAD53" s="106"/>
      <c r="AAE53" s="106"/>
      <c r="AAF53" s="106"/>
      <c r="AAG53" s="106"/>
      <c r="AAH53" s="106"/>
      <c r="AAI53" s="106"/>
      <c r="AAJ53" s="106"/>
      <c r="AAK53" s="106"/>
      <c r="AAL53" s="106"/>
      <c r="AAM53" s="106"/>
      <c r="AAN53" s="106"/>
      <c r="AAO53" s="106"/>
      <c r="AAP53" s="106"/>
      <c r="AAQ53" s="106"/>
      <c r="AAR53" s="106"/>
      <c r="AAS53" s="106"/>
      <c r="AAT53" s="106"/>
      <c r="AAU53" s="106"/>
      <c r="AAV53" s="106"/>
      <c r="AAW53" s="106"/>
      <c r="AAX53" s="106"/>
      <c r="AAY53" s="106"/>
      <c r="AAZ53" s="106"/>
      <c r="ABA53" s="106"/>
      <c r="ABB53" s="106"/>
      <c r="ABC53" s="106"/>
      <c r="ABD53" s="106"/>
      <c r="ABE53" s="106"/>
      <c r="ABF53" s="106"/>
      <c r="ABG53" s="106"/>
      <c r="ABH53" s="106"/>
      <c r="ABI53" s="106"/>
      <c r="ABJ53" s="106"/>
      <c r="ABK53" s="106"/>
      <c r="ABL53" s="106"/>
      <c r="ABM53" s="106"/>
      <c r="ABN53" s="106"/>
      <c r="ABO53" s="106"/>
      <c r="ABP53" s="106"/>
      <c r="ABQ53" s="106"/>
      <c r="ABR53" s="106"/>
      <c r="ABS53" s="106"/>
      <c r="ABT53" s="106"/>
      <c r="ABU53" s="106"/>
      <c r="ABV53" s="106"/>
      <c r="ABW53" s="106"/>
      <c r="ABX53" s="106"/>
      <c r="ABY53" s="106"/>
      <c r="ABZ53" s="106"/>
      <c r="ACA53" s="106"/>
      <c r="ACB53" s="106"/>
      <c r="ACC53" s="106"/>
      <c r="ACD53" s="106"/>
      <c r="ACE53" s="106"/>
      <c r="ACF53" s="106"/>
      <c r="ACG53" s="106"/>
      <c r="ACH53" s="106"/>
      <c r="ACI53" s="106"/>
      <c r="ACJ53" s="106"/>
      <c r="ACK53" s="106"/>
      <c r="ACL53" s="106"/>
      <c r="ACM53" s="106"/>
      <c r="ACN53" s="106"/>
      <c r="ACO53" s="106"/>
      <c r="ACP53" s="106"/>
      <c r="ACQ53" s="106"/>
      <c r="ACR53" s="106"/>
      <c r="ACS53" s="106"/>
      <c r="ACT53" s="106"/>
      <c r="ACU53" s="106"/>
      <c r="ACV53" s="106"/>
      <c r="ACW53" s="106"/>
      <c r="ACX53" s="106"/>
      <c r="ACY53" s="106"/>
      <c r="ACZ53" s="106"/>
      <c r="ADA53" s="106"/>
      <c r="ADB53" s="106"/>
      <c r="ADC53" s="106"/>
      <c r="ADD53" s="106"/>
      <c r="ADE53" s="106"/>
      <c r="ADF53" s="106"/>
      <c r="ADG53" s="106"/>
      <c r="ADH53" s="106"/>
      <c r="ADI53" s="106"/>
      <c r="ADJ53" s="106"/>
      <c r="ADK53" s="106"/>
      <c r="ADL53" s="106"/>
      <c r="ADM53" s="106"/>
      <c r="ADN53" s="106"/>
      <c r="ADO53" s="106"/>
      <c r="ADP53" s="106"/>
      <c r="ADQ53" s="106"/>
      <c r="ADR53" s="106"/>
      <c r="ADS53" s="106"/>
      <c r="ADT53" s="106"/>
      <c r="ADU53" s="106"/>
      <c r="ADV53" s="106"/>
      <c r="ADW53" s="106"/>
      <c r="ADX53" s="106"/>
      <c r="ADY53" s="106"/>
      <c r="ADZ53" s="106"/>
      <c r="AEA53" s="106"/>
      <c r="AEB53" s="106"/>
      <c r="AEC53" s="106"/>
      <c r="AED53" s="106"/>
      <c r="AEE53" s="106"/>
      <c r="AEF53" s="106"/>
      <c r="AEG53" s="106"/>
      <c r="AEH53" s="106"/>
      <c r="AEI53" s="106"/>
      <c r="AEJ53" s="106"/>
      <c r="AEK53" s="106"/>
      <c r="AEL53" s="106"/>
      <c r="AEM53" s="106"/>
      <c r="AEN53" s="106"/>
      <c r="AEO53" s="106"/>
      <c r="AEP53" s="106"/>
      <c r="AEQ53" s="106"/>
      <c r="AER53" s="106"/>
      <c r="AES53" s="106"/>
      <c r="AET53" s="106"/>
      <c r="AEU53" s="106"/>
      <c r="AEV53" s="106"/>
      <c r="AEW53" s="106"/>
      <c r="AEX53" s="106"/>
      <c r="AEY53" s="106"/>
      <c r="AEZ53" s="106"/>
      <c r="AFA53" s="106"/>
      <c r="AFB53" s="106"/>
      <c r="AFC53" s="106"/>
      <c r="AFD53" s="106"/>
      <c r="AFE53" s="106"/>
      <c r="AFF53" s="106"/>
      <c r="AFG53" s="106"/>
      <c r="AFH53" s="106"/>
      <c r="AFI53" s="106"/>
      <c r="AFJ53" s="106"/>
      <c r="AFK53" s="106"/>
      <c r="AFL53" s="106"/>
      <c r="AFM53" s="106"/>
      <c r="AFN53" s="106"/>
      <c r="AFO53" s="106"/>
      <c r="AFP53" s="106"/>
      <c r="AFQ53" s="106"/>
      <c r="AFR53" s="106"/>
      <c r="AFS53" s="106"/>
      <c r="AFT53" s="106"/>
      <c r="AFU53" s="106"/>
      <c r="AFV53" s="106"/>
      <c r="AFW53" s="106"/>
      <c r="AFX53" s="106"/>
      <c r="AFY53" s="106"/>
      <c r="AFZ53" s="106"/>
      <c r="AGA53" s="106"/>
      <c r="AGB53" s="106"/>
      <c r="AGC53" s="106"/>
      <c r="AGD53" s="106"/>
      <c r="AGE53" s="106"/>
      <c r="AGF53" s="106"/>
      <c r="AGG53" s="106"/>
      <c r="AGH53" s="106"/>
      <c r="AGI53" s="106"/>
      <c r="AGJ53" s="106"/>
      <c r="AGK53" s="106"/>
      <c r="AGL53" s="106"/>
      <c r="AGM53" s="106"/>
      <c r="AGN53" s="106"/>
      <c r="AGO53" s="106"/>
      <c r="AGP53" s="106"/>
      <c r="AGQ53" s="106"/>
      <c r="AGR53" s="106"/>
      <c r="AGS53" s="106"/>
      <c r="AGT53" s="106"/>
      <c r="AGU53" s="106"/>
      <c r="AGV53" s="106"/>
      <c r="AGW53" s="106"/>
      <c r="AGX53" s="106"/>
      <c r="AGY53" s="106"/>
      <c r="AGZ53" s="106"/>
      <c r="AHA53" s="106"/>
      <c r="AHB53" s="106"/>
      <c r="AHC53" s="106"/>
      <c r="AHD53" s="106"/>
      <c r="AHE53" s="106"/>
      <c r="AHF53" s="106"/>
      <c r="AHG53" s="106"/>
      <c r="AHH53" s="106"/>
      <c r="AHI53" s="106"/>
      <c r="AHJ53" s="106"/>
      <c r="AHK53" s="106"/>
      <c r="AHL53" s="106"/>
      <c r="AHM53" s="106"/>
      <c r="AHN53" s="106"/>
      <c r="AHO53" s="106"/>
      <c r="AHP53" s="106"/>
      <c r="AHQ53" s="106"/>
      <c r="AHR53" s="106"/>
      <c r="AHS53" s="106"/>
      <c r="AHT53" s="106"/>
      <c r="AHU53" s="106"/>
      <c r="AHV53" s="106"/>
      <c r="AHW53" s="106"/>
      <c r="AHX53" s="106"/>
      <c r="AHY53" s="106"/>
      <c r="AHZ53" s="106"/>
      <c r="AIA53" s="106"/>
      <c r="AIB53" s="106"/>
      <c r="AIC53" s="106"/>
      <c r="AID53" s="106"/>
      <c r="AIE53" s="106"/>
      <c r="AIF53" s="106"/>
      <c r="AIG53" s="106"/>
      <c r="AIH53" s="106"/>
      <c r="AII53" s="106"/>
      <c r="AIJ53" s="106"/>
      <c r="AIK53" s="106"/>
      <c r="AIL53" s="106"/>
      <c r="AIM53" s="106"/>
      <c r="AIN53" s="106"/>
      <c r="AIO53" s="106"/>
      <c r="AIP53" s="106"/>
      <c r="AIQ53" s="106"/>
      <c r="AIR53" s="106"/>
      <c r="AIS53" s="106"/>
      <c r="AIT53" s="106"/>
      <c r="AIU53" s="106"/>
      <c r="AIV53" s="106"/>
      <c r="AIW53" s="106"/>
      <c r="AIX53" s="106"/>
      <c r="AIY53" s="106"/>
      <c r="AIZ53" s="106"/>
      <c r="AJA53" s="106"/>
      <c r="AJB53" s="106"/>
      <c r="AJC53" s="106"/>
      <c r="AJD53" s="106"/>
      <c r="AJE53" s="106"/>
      <c r="AJF53" s="106"/>
      <c r="AJG53" s="106"/>
      <c r="AJH53" s="106"/>
      <c r="AJI53" s="106"/>
      <c r="AJJ53" s="106"/>
      <c r="AJK53" s="106"/>
      <c r="AJL53" s="106"/>
      <c r="AJM53" s="106"/>
      <c r="AJN53" s="106"/>
      <c r="AJO53" s="106"/>
      <c r="AJP53" s="106"/>
      <c r="AJQ53" s="106"/>
      <c r="AJR53" s="106"/>
      <c r="AJS53" s="106"/>
      <c r="AJT53" s="106"/>
      <c r="AJU53" s="106"/>
      <c r="AJV53" s="106"/>
      <c r="AJW53" s="106"/>
      <c r="AJX53" s="106"/>
      <c r="AJY53" s="106"/>
      <c r="AJZ53" s="106"/>
      <c r="AKA53" s="106"/>
      <c r="AKB53" s="106"/>
      <c r="AKC53" s="106"/>
      <c r="AKD53" s="106"/>
      <c r="AKE53" s="106"/>
      <c r="AKF53" s="106"/>
      <c r="AKG53" s="106"/>
      <c r="AKH53" s="106"/>
      <c r="AKI53" s="106"/>
      <c r="AKJ53" s="106"/>
      <c r="AKK53" s="106"/>
      <c r="AKL53" s="106"/>
      <c r="AKM53" s="106"/>
      <c r="AKN53" s="106"/>
      <c r="AKO53" s="106"/>
      <c r="AKP53" s="106"/>
      <c r="AKQ53" s="106"/>
      <c r="AKR53" s="106"/>
      <c r="AKS53" s="106"/>
      <c r="AKT53" s="106"/>
      <c r="AKU53" s="106"/>
      <c r="AKV53" s="106"/>
      <c r="AKW53" s="106"/>
      <c r="AKX53" s="106"/>
      <c r="AKY53" s="106"/>
      <c r="AKZ53" s="106"/>
      <c r="ALA53" s="106"/>
      <c r="ALB53" s="106"/>
      <c r="ALC53" s="106"/>
      <c r="ALD53" s="106"/>
      <c r="ALE53" s="106"/>
      <c r="ALF53" s="106"/>
      <c r="ALG53" s="106"/>
      <c r="ALH53" s="106"/>
      <c r="ALI53" s="106"/>
      <c r="ALJ53" s="106"/>
      <c r="ALK53" s="106"/>
      <c r="ALL53" s="106"/>
      <c r="ALM53" s="106"/>
      <c r="ALN53" s="106"/>
      <c r="ALO53" s="106"/>
      <c r="ALP53" s="106"/>
      <c r="ALQ53" s="106"/>
      <c r="ALR53" s="106"/>
      <c r="ALS53" s="106"/>
      <c r="ALT53" s="106"/>
      <c r="ALU53" s="106"/>
      <c r="ALV53" s="106"/>
      <c r="ALW53" s="106"/>
      <c r="ALX53" s="106"/>
      <c r="ALY53" s="106"/>
      <c r="ALZ53" s="106"/>
      <c r="AMA53" s="106"/>
      <c r="AMB53" s="106"/>
      <c r="AMC53" s="106"/>
      <c r="AMD53" s="106"/>
      <c r="AME53" s="106"/>
      <c r="AMF53" s="106"/>
      <c r="AMG53" s="106"/>
      <c r="AMH53" s="106"/>
      <c r="AMI53" s="106"/>
      <c r="AMJ53" s="106"/>
      <c r="AMK53" s="106"/>
      <c r="AML53" s="106"/>
      <c r="AMM53" s="106"/>
      <c r="AMN53" s="106"/>
      <c r="AMO53" s="106"/>
      <c r="AMP53" s="106"/>
      <c r="AMQ53" s="106"/>
      <c r="AMR53" s="106"/>
      <c r="AMS53" s="106"/>
      <c r="AMT53" s="106"/>
      <c r="AMU53" s="106"/>
      <c r="AMV53" s="106"/>
      <c r="AMW53" s="106"/>
      <c r="AMX53" s="106"/>
      <c r="AMY53" s="106"/>
      <c r="AMZ53" s="106"/>
      <c r="ANA53" s="106"/>
      <c r="ANB53" s="106"/>
      <c r="ANC53" s="106"/>
      <c r="AND53" s="106"/>
    </row>
    <row r="54" spans="1:1044" s="105" customFormat="1">
      <c r="A54" s="122"/>
      <c r="B54" s="122"/>
      <c r="C54" s="123"/>
      <c r="D54" s="23"/>
      <c r="E54" s="120"/>
      <c r="F54" s="120"/>
      <c r="G54" s="127"/>
      <c r="H54" s="127"/>
      <c r="I54" s="122"/>
      <c r="J54" s="66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106"/>
      <c r="IS54" s="106"/>
      <c r="IT54" s="106"/>
      <c r="IU54" s="106"/>
      <c r="IV54" s="106"/>
      <c r="IW54" s="106"/>
      <c r="IX54" s="106"/>
      <c r="IY54" s="106"/>
      <c r="IZ54" s="106"/>
      <c r="JA54" s="106"/>
      <c r="JB54" s="106"/>
      <c r="JC54" s="106"/>
      <c r="JD54" s="106"/>
      <c r="JE54" s="106"/>
      <c r="JF54" s="106"/>
      <c r="JG54" s="106"/>
      <c r="JH54" s="106"/>
      <c r="JI54" s="106"/>
      <c r="JJ54" s="106"/>
      <c r="JK54" s="106"/>
      <c r="JL54" s="106"/>
      <c r="JM54" s="106"/>
      <c r="JN54" s="106"/>
      <c r="JO54" s="106"/>
      <c r="JP54" s="106"/>
      <c r="JQ54" s="106"/>
      <c r="JR54" s="106"/>
      <c r="JS54" s="106"/>
      <c r="JT54" s="106"/>
      <c r="JU54" s="106"/>
      <c r="JV54" s="106"/>
      <c r="JW54" s="106"/>
      <c r="JX54" s="106"/>
      <c r="JY54" s="106"/>
      <c r="JZ54" s="106"/>
      <c r="KA54" s="106"/>
      <c r="KB54" s="106"/>
      <c r="KC54" s="106"/>
      <c r="KD54" s="106"/>
      <c r="KE54" s="106"/>
      <c r="KF54" s="106"/>
      <c r="KG54" s="106"/>
      <c r="KH54" s="106"/>
      <c r="KI54" s="106"/>
      <c r="KJ54" s="106"/>
      <c r="KK54" s="106"/>
      <c r="KL54" s="106"/>
      <c r="KM54" s="106"/>
      <c r="KN54" s="106"/>
      <c r="KO54" s="106"/>
      <c r="KP54" s="106"/>
      <c r="KQ54" s="106"/>
      <c r="KR54" s="106"/>
      <c r="KS54" s="106"/>
      <c r="KT54" s="106"/>
      <c r="KU54" s="106"/>
      <c r="KV54" s="106"/>
      <c r="KW54" s="106"/>
      <c r="KX54" s="106"/>
      <c r="KY54" s="106"/>
      <c r="KZ54" s="106"/>
      <c r="LA54" s="106"/>
      <c r="LB54" s="106"/>
      <c r="LC54" s="106"/>
      <c r="LD54" s="106"/>
      <c r="LE54" s="106"/>
      <c r="LF54" s="106"/>
      <c r="LG54" s="106"/>
      <c r="LH54" s="106"/>
      <c r="LI54" s="106"/>
      <c r="LJ54" s="106"/>
      <c r="LK54" s="106"/>
      <c r="LL54" s="106"/>
      <c r="LM54" s="106"/>
      <c r="LN54" s="106"/>
      <c r="LO54" s="106"/>
      <c r="LP54" s="106"/>
      <c r="LQ54" s="106"/>
      <c r="LR54" s="106"/>
      <c r="LS54" s="106"/>
      <c r="LT54" s="106"/>
      <c r="LU54" s="106"/>
      <c r="LV54" s="106"/>
      <c r="LW54" s="106"/>
      <c r="LX54" s="106"/>
      <c r="LY54" s="106"/>
      <c r="LZ54" s="106"/>
      <c r="MA54" s="106"/>
      <c r="MB54" s="106"/>
      <c r="MC54" s="106"/>
      <c r="MD54" s="106"/>
      <c r="ME54" s="106"/>
      <c r="MF54" s="106"/>
      <c r="MG54" s="106"/>
      <c r="MH54" s="106"/>
      <c r="MI54" s="106"/>
      <c r="MJ54" s="106"/>
      <c r="MK54" s="106"/>
      <c r="ML54" s="106"/>
      <c r="MM54" s="106"/>
      <c r="MN54" s="106"/>
      <c r="MO54" s="106"/>
      <c r="MP54" s="106"/>
      <c r="MQ54" s="106"/>
      <c r="MR54" s="106"/>
      <c r="MS54" s="106"/>
      <c r="MT54" s="106"/>
      <c r="MU54" s="106"/>
      <c r="MV54" s="106"/>
      <c r="MW54" s="106"/>
      <c r="MX54" s="106"/>
      <c r="MY54" s="106"/>
      <c r="MZ54" s="106"/>
      <c r="NA54" s="106"/>
      <c r="NB54" s="106"/>
      <c r="NC54" s="106"/>
      <c r="ND54" s="106"/>
      <c r="NE54" s="106"/>
      <c r="NF54" s="106"/>
      <c r="NG54" s="106"/>
      <c r="NH54" s="106"/>
      <c r="NI54" s="106"/>
      <c r="NJ54" s="106"/>
      <c r="NK54" s="106"/>
      <c r="NL54" s="106"/>
      <c r="NM54" s="106"/>
      <c r="NN54" s="106"/>
      <c r="NO54" s="106"/>
      <c r="NP54" s="106"/>
      <c r="NQ54" s="106"/>
      <c r="NR54" s="106"/>
      <c r="NS54" s="106"/>
      <c r="NT54" s="106"/>
      <c r="NU54" s="106"/>
      <c r="NV54" s="106"/>
      <c r="NW54" s="106"/>
      <c r="NX54" s="106"/>
      <c r="NY54" s="106"/>
      <c r="NZ54" s="106"/>
      <c r="OA54" s="106"/>
      <c r="OB54" s="106"/>
      <c r="OC54" s="106"/>
      <c r="OD54" s="106"/>
      <c r="OE54" s="106"/>
      <c r="OF54" s="106"/>
      <c r="OG54" s="106"/>
      <c r="OH54" s="106"/>
      <c r="OI54" s="106"/>
      <c r="OJ54" s="106"/>
      <c r="OK54" s="106"/>
      <c r="OL54" s="106"/>
      <c r="OM54" s="106"/>
      <c r="ON54" s="106"/>
      <c r="OO54" s="106"/>
      <c r="OP54" s="106"/>
      <c r="OQ54" s="106"/>
      <c r="OR54" s="106"/>
      <c r="OS54" s="106"/>
      <c r="OT54" s="106"/>
      <c r="OU54" s="106"/>
      <c r="OV54" s="106"/>
      <c r="OW54" s="106"/>
      <c r="OX54" s="106"/>
      <c r="OY54" s="106"/>
      <c r="OZ54" s="106"/>
      <c r="PA54" s="106"/>
      <c r="PB54" s="106"/>
      <c r="PC54" s="106"/>
      <c r="PD54" s="106"/>
      <c r="PE54" s="106"/>
      <c r="PF54" s="106"/>
      <c r="PG54" s="106"/>
      <c r="PH54" s="106"/>
      <c r="PI54" s="106"/>
      <c r="PJ54" s="106"/>
      <c r="PK54" s="106"/>
      <c r="PL54" s="106"/>
      <c r="PM54" s="106"/>
      <c r="PN54" s="106"/>
      <c r="PO54" s="106"/>
      <c r="PP54" s="106"/>
      <c r="PQ54" s="106"/>
      <c r="PR54" s="106"/>
      <c r="PS54" s="106"/>
      <c r="PT54" s="106"/>
      <c r="PU54" s="106"/>
      <c r="PV54" s="106"/>
      <c r="PW54" s="106"/>
      <c r="PX54" s="106"/>
      <c r="PY54" s="106"/>
      <c r="PZ54" s="106"/>
      <c r="QA54" s="106"/>
      <c r="QB54" s="106"/>
      <c r="QC54" s="106"/>
      <c r="QD54" s="106"/>
      <c r="QE54" s="106"/>
      <c r="QF54" s="106"/>
      <c r="QG54" s="106"/>
      <c r="QH54" s="106"/>
      <c r="QI54" s="106"/>
      <c r="QJ54" s="106"/>
      <c r="QK54" s="106"/>
      <c r="QL54" s="106"/>
      <c r="QM54" s="106"/>
      <c r="QN54" s="106"/>
      <c r="QO54" s="106"/>
      <c r="QP54" s="106"/>
      <c r="QQ54" s="106"/>
      <c r="QR54" s="106"/>
      <c r="QS54" s="106"/>
      <c r="QT54" s="106"/>
      <c r="QU54" s="106"/>
      <c r="QV54" s="106"/>
      <c r="QW54" s="106"/>
      <c r="QX54" s="106"/>
      <c r="QY54" s="106"/>
      <c r="QZ54" s="106"/>
      <c r="RA54" s="106"/>
      <c r="RB54" s="106"/>
      <c r="RC54" s="106"/>
      <c r="RD54" s="106"/>
      <c r="RE54" s="106"/>
      <c r="RF54" s="106"/>
      <c r="RG54" s="106"/>
      <c r="RH54" s="106"/>
      <c r="RI54" s="106"/>
      <c r="RJ54" s="106"/>
      <c r="RK54" s="106"/>
      <c r="RL54" s="106"/>
      <c r="RM54" s="106"/>
      <c r="RN54" s="106"/>
      <c r="RO54" s="106"/>
      <c r="RP54" s="106"/>
      <c r="RQ54" s="106"/>
      <c r="RR54" s="106"/>
      <c r="RS54" s="106"/>
      <c r="RT54" s="106"/>
      <c r="RU54" s="106"/>
      <c r="RV54" s="106"/>
      <c r="RW54" s="106"/>
      <c r="RX54" s="106"/>
      <c r="RY54" s="106"/>
      <c r="RZ54" s="106"/>
      <c r="SA54" s="106"/>
      <c r="SB54" s="106"/>
      <c r="SC54" s="106"/>
      <c r="SD54" s="106"/>
      <c r="SE54" s="106"/>
      <c r="SF54" s="106"/>
      <c r="SG54" s="106"/>
      <c r="SH54" s="106"/>
      <c r="SI54" s="106"/>
      <c r="SJ54" s="106"/>
      <c r="SK54" s="106"/>
      <c r="SL54" s="106"/>
      <c r="SM54" s="106"/>
      <c r="SN54" s="106"/>
      <c r="SO54" s="106"/>
      <c r="SP54" s="106"/>
      <c r="SQ54" s="106"/>
      <c r="SR54" s="106"/>
      <c r="SS54" s="106"/>
      <c r="ST54" s="106"/>
      <c r="SU54" s="106"/>
      <c r="SV54" s="106"/>
      <c r="SW54" s="106"/>
      <c r="SX54" s="106"/>
      <c r="SY54" s="106"/>
      <c r="SZ54" s="106"/>
      <c r="TA54" s="106"/>
      <c r="TB54" s="106"/>
      <c r="TC54" s="106"/>
      <c r="TD54" s="106"/>
      <c r="TE54" s="106"/>
      <c r="TF54" s="106"/>
      <c r="TG54" s="106"/>
      <c r="TH54" s="106"/>
      <c r="TI54" s="106"/>
      <c r="TJ54" s="106"/>
      <c r="TK54" s="106"/>
      <c r="TL54" s="106"/>
      <c r="TM54" s="106"/>
      <c r="TN54" s="106"/>
      <c r="TO54" s="106"/>
      <c r="TP54" s="106"/>
      <c r="TQ54" s="106"/>
      <c r="TR54" s="106"/>
      <c r="TS54" s="106"/>
      <c r="TT54" s="106"/>
      <c r="TU54" s="106"/>
      <c r="TV54" s="106"/>
      <c r="TW54" s="106"/>
      <c r="TX54" s="106"/>
      <c r="TY54" s="106"/>
      <c r="TZ54" s="106"/>
      <c r="UA54" s="106"/>
      <c r="UB54" s="106"/>
      <c r="UC54" s="106"/>
      <c r="UD54" s="106"/>
      <c r="UE54" s="106"/>
      <c r="UF54" s="106"/>
      <c r="UG54" s="106"/>
      <c r="UH54" s="106"/>
      <c r="UI54" s="106"/>
      <c r="UJ54" s="106"/>
      <c r="UK54" s="106"/>
      <c r="UL54" s="106"/>
      <c r="UM54" s="106"/>
      <c r="UN54" s="106"/>
      <c r="UO54" s="106"/>
      <c r="UP54" s="106"/>
      <c r="UQ54" s="106"/>
      <c r="UR54" s="106"/>
      <c r="US54" s="106"/>
      <c r="UT54" s="106"/>
      <c r="UU54" s="106"/>
      <c r="UV54" s="106"/>
      <c r="UW54" s="106"/>
      <c r="UX54" s="106"/>
      <c r="UY54" s="106"/>
      <c r="UZ54" s="106"/>
      <c r="VA54" s="106"/>
      <c r="VB54" s="106"/>
      <c r="VC54" s="106"/>
      <c r="VD54" s="106"/>
      <c r="VE54" s="106"/>
      <c r="VF54" s="106"/>
      <c r="VG54" s="106"/>
      <c r="VH54" s="106"/>
      <c r="VI54" s="106"/>
      <c r="VJ54" s="106"/>
      <c r="VK54" s="106"/>
      <c r="VL54" s="106"/>
      <c r="VM54" s="106"/>
      <c r="VN54" s="106"/>
      <c r="VO54" s="106"/>
      <c r="VP54" s="106"/>
      <c r="VQ54" s="106"/>
      <c r="VR54" s="106"/>
      <c r="VS54" s="106"/>
      <c r="VT54" s="106"/>
      <c r="VU54" s="106"/>
      <c r="VV54" s="106"/>
      <c r="VW54" s="106"/>
      <c r="VX54" s="106"/>
      <c r="VY54" s="106"/>
      <c r="VZ54" s="106"/>
      <c r="WA54" s="106"/>
      <c r="WB54" s="106"/>
      <c r="WC54" s="106"/>
      <c r="WD54" s="106"/>
      <c r="WE54" s="106"/>
      <c r="WF54" s="106"/>
      <c r="WG54" s="106"/>
      <c r="WH54" s="106"/>
      <c r="WI54" s="106"/>
      <c r="WJ54" s="106"/>
      <c r="WK54" s="106"/>
      <c r="WL54" s="106"/>
      <c r="WM54" s="106"/>
      <c r="WN54" s="106"/>
      <c r="WO54" s="106"/>
      <c r="WP54" s="106"/>
      <c r="WQ54" s="106"/>
      <c r="WR54" s="106"/>
      <c r="WS54" s="106"/>
      <c r="WT54" s="106"/>
      <c r="WU54" s="106"/>
      <c r="WV54" s="106"/>
      <c r="WW54" s="106"/>
      <c r="WX54" s="106"/>
      <c r="WY54" s="106"/>
      <c r="WZ54" s="106"/>
      <c r="XA54" s="106"/>
      <c r="XB54" s="106"/>
      <c r="XC54" s="106"/>
      <c r="XD54" s="106"/>
      <c r="XE54" s="106"/>
      <c r="XF54" s="106"/>
      <c r="XG54" s="106"/>
      <c r="XH54" s="106"/>
      <c r="XI54" s="106"/>
      <c r="XJ54" s="106"/>
      <c r="XK54" s="106"/>
      <c r="XL54" s="106"/>
      <c r="XM54" s="106"/>
      <c r="XN54" s="106"/>
      <c r="XO54" s="106"/>
      <c r="XP54" s="106"/>
      <c r="XQ54" s="106"/>
      <c r="XR54" s="106"/>
      <c r="XS54" s="106"/>
      <c r="XT54" s="106"/>
      <c r="XU54" s="106"/>
      <c r="XV54" s="106"/>
      <c r="XW54" s="106"/>
      <c r="XX54" s="106"/>
      <c r="XY54" s="106"/>
      <c r="XZ54" s="106"/>
      <c r="YA54" s="106"/>
      <c r="YB54" s="106"/>
      <c r="YC54" s="106"/>
      <c r="YD54" s="106"/>
      <c r="YE54" s="106"/>
      <c r="YF54" s="106"/>
      <c r="YG54" s="106"/>
      <c r="YH54" s="106"/>
      <c r="YI54" s="106"/>
      <c r="YJ54" s="106"/>
      <c r="YK54" s="106"/>
      <c r="YL54" s="106"/>
      <c r="YM54" s="106"/>
      <c r="YN54" s="106"/>
      <c r="YO54" s="106"/>
      <c r="YP54" s="106"/>
      <c r="YQ54" s="106"/>
      <c r="YR54" s="106"/>
      <c r="YS54" s="106"/>
      <c r="YT54" s="106"/>
      <c r="YU54" s="106"/>
      <c r="YV54" s="106"/>
      <c r="YW54" s="106"/>
      <c r="YX54" s="106"/>
      <c r="YY54" s="106"/>
      <c r="YZ54" s="106"/>
      <c r="ZA54" s="106"/>
      <c r="ZB54" s="106"/>
      <c r="ZC54" s="106"/>
      <c r="ZD54" s="106"/>
      <c r="ZE54" s="106"/>
      <c r="ZF54" s="106"/>
      <c r="ZG54" s="106"/>
      <c r="ZH54" s="106"/>
      <c r="ZI54" s="106"/>
      <c r="ZJ54" s="106"/>
      <c r="ZK54" s="106"/>
      <c r="ZL54" s="106"/>
      <c r="ZM54" s="106"/>
      <c r="ZN54" s="106"/>
      <c r="ZO54" s="106"/>
      <c r="ZP54" s="106"/>
      <c r="ZQ54" s="106"/>
      <c r="ZR54" s="106"/>
      <c r="ZS54" s="106"/>
      <c r="ZT54" s="106"/>
      <c r="ZU54" s="106"/>
      <c r="ZV54" s="106"/>
      <c r="ZW54" s="106"/>
      <c r="ZX54" s="106"/>
      <c r="ZY54" s="106"/>
      <c r="ZZ54" s="106"/>
      <c r="AAA54" s="106"/>
      <c r="AAB54" s="106"/>
      <c r="AAC54" s="106"/>
      <c r="AAD54" s="106"/>
      <c r="AAE54" s="106"/>
      <c r="AAF54" s="106"/>
      <c r="AAG54" s="106"/>
      <c r="AAH54" s="106"/>
      <c r="AAI54" s="106"/>
      <c r="AAJ54" s="106"/>
      <c r="AAK54" s="106"/>
      <c r="AAL54" s="106"/>
      <c r="AAM54" s="106"/>
      <c r="AAN54" s="106"/>
      <c r="AAO54" s="106"/>
      <c r="AAP54" s="106"/>
      <c r="AAQ54" s="106"/>
      <c r="AAR54" s="106"/>
      <c r="AAS54" s="106"/>
      <c r="AAT54" s="106"/>
      <c r="AAU54" s="106"/>
      <c r="AAV54" s="106"/>
      <c r="AAW54" s="106"/>
      <c r="AAX54" s="106"/>
      <c r="AAY54" s="106"/>
      <c r="AAZ54" s="106"/>
      <c r="ABA54" s="106"/>
      <c r="ABB54" s="106"/>
      <c r="ABC54" s="106"/>
      <c r="ABD54" s="106"/>
      <c r="ABE54" s="106"/>
      <c r="ABF54" s="106"/>
      <c r="ABG54" s="106"/>
      <c r="ABH54" s="106"/>
      <c r="ABI54" s="106"/>
      <c r="ABJ54" s="106"/>
      <c r="ABK54" s="106"/>
      <c r="ABL54" s="106"/>
      <c r="ABM54" s="106"/>
      <c r="ABN54" s="106"/>
      <c r="ABO54" s="106"/>
      <c r="ABP54" s="106"/>
      <c r="ABQ54" s="106"/>
      <c r="ABR54" s="106"/>
      <c r="ABS54" s="106"/>
      <c r="ABT54" s="106"/>
      <c r="ABU54" s="106"/>
      <c r="ABV54" s="106"/>
      <c r="ABW54" s="106"/>
      <c r="ABX54" s="106"/>
      <c r="ABY54" s="106"/>
      <c r="ABZ54" s="106"/>
      <c r="ACA54" s="106"/>
      <c r="ACB54" s="106"/>
      <c r="ACC54" s="106"/>
      <c r="ACD54" s="106"/>
      <c r="ACE54" s="106"/>
      <c r="ACF54" s="106"/>
      <c r="ACG54" s="106"/>
      <c r="ACH54" s="106"/>
      <c r="ACI54" s="106"/>
      <c r="ACJ54" s="106"/>
      <c r="ACK54" s="106"/>
      <c r="ACL54" s="106"/>
      <c r="ACM54" s="106"/>
      <c r="ACN54" s="106"/>
      <c r="ACO54" s="106"/>
      <c r="ACP54" s="106"/>
      <c r="ACQ54" s="106"/>
      <c r="ACR54" s="106"/>
      <c r="ACS54" s="106"/>
      <c r="ACT54" s="106"/>
      <c r="ACU54" s="106"/>
      <c r="ACV54" s="106"/>
      <c r="ACW54" s="106"/>
      <c r="ACX54" s="106"/>
      <c r="ACY54" s="106"/>
      <c r="ACZ54" s="106"/>
      <c r="ADA54" s="106"/>
      <c r="ADB54" s="106"/>
      <c r="ADC54" s="106"/>
      <c r="ADD54" s="106"/>
      <c r="ADE54" s="106"/>
      <c r="ADF54" s="106"/>
      <c r="ADG54" s="106"/>
      <c r="ADH54" s="106"/>
      <c r="ADI54" s="106"/>
      <c r="ADJ54" s="106"/>
      <c r="ADK54" s="106"/>
      <c r="ADL54" s="106"/>
      <c r="ADM54" s="106"/>
      <c r="ADN54" s="106"/>
      <c r="ADO54" s="106"/>
      <c r="ADP54" s="106"/>
      <c r="ADQ54" s="106"/>
      <c r="ADR54" s="106"/>
      <c r="ADS54" s="106"/>
      <c r="ADT54" s="106"/>
      <c r="ADU54" s="106"/>
      <c r="ADV54" s="106"/>
      <c r="ADW54" s="106"/>
      <c r="ADX54" s="106"/>
      <c r="ADY54" s="106"/>
      <c r="ADZ54" s="106"/>
      <c r="AEA54" s="106"/>
      <c r="AEB54" s="106"/>
      <c r="AEC54" s="106"/>
      <c r="AED54" s="106"/>
      <c r="AEE54" s="106"/>
      <c r="AEF54" s="106"/>
      <c r="AEG54" s="106"/>
      <c r="AEH54" s="106"/>
      <c r="AEI54" s="106"/>
      <c r="AEJ54" s="106"/>
      <c r="AEK54" s="106"/>
      <c r="AEL54" s="106"/>
      <c r="AEM54" s="106"/>
      <c r="AEN54" s="106"/>
      <c r="AEO54" s="106"/>
      <c r="AEP54" s="106"/>
      <c r="AEQ54" s="106"/>
      <c r="AER54" s="106"/>
      <c r="AES54" s="106"/>
      <c r="AET54" s="106"/>
      <c r="AEU54" s="106"/>
      <c r="AEV54" s="106"/>
      <c r="AEW54" s="106"/>
      <c r="AEX54" s="106"/>
      <c r="AEY54" s="106"/>
      <c r="AEZ54" s="106"/>
      <c r="AFA54" s="106"/>
      <c r="AFB54" s="106"/>
      <c r="AFC54" s="106"/>
      <c r="AFD54" s="106"/>
      <c r="AFE54" s="106"/>
      <c r="AFF54" s="106"/>
      <c r="AFG54" s="106"/>
      <c r="AFH54" s="106"/>
      <c r="AFI54" s="106"/>
      <c r="AFJ54" s="106"/>
      <c r="AFK54" s="106"/>
      <c r="AFL54" s="106"/>
      <c r="AFM54" s="106"/>
      <c r="AFN54" s="106"/>
      <c r="AFO54" s="106"/>
      <c r="AFP54" s="106"/>
      <c r="AFQ54" s="106"/>
      <c r="AFR54" s="106"/>
      <c r="AFS54" s="106"/>
      <c r="AFT54" s="106"/>
      <c r="AFU54" s="106"/>
      <c r="AFV54" s="106"/>
      <c r="AFW54" s="106"/>
      <c r="AFX54" s="106"/>
      <c r="AFY54" s="106"/>
      <c r="AFZ54" s="106"/>
      <c r="AGA54" s="106"/>
      <c r="AGB54" s="106"/>
      <c r="AGC54" s="106"/>
      <c r="AGD54" s="106"/>
      <c r="AGE54" s="106"/>
      <c r="AGF54" s="106"/>
      <c r="AGG54" s="106"/>
      <c r="AGH54" s="106"/>
      <c r="AGI54" s="106"/>
      <c r="AGJ54" s="106"/>
      <c r="AGK54" s="106"/>
      <c r="AGL54" s="106"/>
      <c r="AGM54" s="106"/>
      <c r="AGN54" s="106"/>
      <c r="AGO54" s="106"/>
      <c r="AGP54" s="106"/>
      <c r="AGQ54" s="106"/>
      <c r="AGR54" s="106"/>
      <c r="AGS54" s="106"/>
      <c r="AGT54" s="106"/>
      <c r="AGU54" s="106"/>
      <c r="AGV54" s="106"/>
      <c r="AGW54" s="106"/>
      <c r="AGX54" s="106"/>
      <c r="AGY54" s="106"/>
      <c r="AGZ54" s="106"/>
      <c r="AHA54" s="106"/>
      <c r="AHB54" s="106"/>
      <c r="AHC54" s="106"/>
      <c r="AHD54" s="106"/>
      <c r="AHE54" s="106"/>
      <c r="AHF54" s="106"/>
      <c r="AHG54" s="106"/>
      <c r="AHH54" s="106"/>
      <c r="AHI54" s="106"/>
      <c r="AHJ54" s="106"/>
      <c r="AHK54" s="106"/>
      <c r="AHL54" s="106"/>
      <c r="AHM54" s="106"/>
      <c r="AHN54" s="106"/>
      <c r="AHO54" s="106"/>
      <c r="AHP54" s="106"/>
      <c r="AHQ54" s="106"/>
      <c r="AHR54" s="106"/>
      <c r="AHS54" s="106"/>
      <c r="AHT54" s="106"/>
      <c r="AHU54" s="106"/>
      <c r="AHV54" s="106"/>
      <c r="AHW54" s="106"/>
      <c r="AHX54" s="106"/>
      <c r="AHY54" s="106"/>
      <c r="AHZ54" s="106"/>
      <c r="AIA54" s="106"/>
      <c r="AIB54" s="106"/>
      <c r="AIC54" s="106"/>
      <c r="AID54" s="106"/>
      <c r="AIE54" s="106"/>
      <c r="AIF54" s="106"/>
      <c r="AIG54" s="106"/>
      <c r="AIH54" s="106"/>
      <c r="AII54" s="106"/>
      <c r="AIJ54" s="106"/>
      <c r="AIK54" s="106"/>
      <c r="AIL54" s="106"/>
      <c r="AIM54" s="106"/>
      <c r="AIN54" s="106"/>
      <c r="AIO54" s="106"/>
      <c r="AIP54" s="106"/>
      <c r="AIQ54" s="106"/>
      <c r="AIR54" s="106"/>
      <c r="AIS54" s="106"/>
      <c r="AIT54" s="106"/>
      <c r="AIU54" s="106"/>
      <c r="AIV54" s="106"/>
      <c r="AIW54" s="106"/>
      <c r="AIX54" s="106"/>
      <c r="AIY54" s="106"/>
      <c r="AIZ54" s="106"/>
      <c r="AJA54" s="106"/>
      <c r="AJB54" s="106"/>
      <c r="AJC54" s="106"/>
      <c r="AJD54" s="106"/>
      <c r="AJE54" s="106"/>
      <c r="AJF54" s="106"/>
      <c r="AJG54" s="106"/>
      <c r="AJH54" s="106"/>
      <c r="AJI54" s="106"/>
      <c r="AJJ54" s="106"/>
      <c r="AJK54" s="106"/>
      <c r="AJL54" s="106"/>
      <c r="AJM54" s="106"/>
      <c r="AJN54" s="106"/>
      <c r="AJO54" s="106"/>
      <c r="AJP54" s="106"/>
      <c r="AJQ54" s="106"/>
      <c r="AJR54" s="106"/>
      <c r="AJS54" s="106"/>
      <c r="AJT54" s="106"/>
      <c r="AJU54" s="106"/>
      <c r="AJV54" s="106"/>
      <c r="AJW54" s="106"/>
      <c r="AJX54" s="106"/>
      <c r="AJY54" s="106"/>
      <c r="AJZ54" s="106"/>
      <c r="AKA54" s="106"/>
      <c r="AKB54" s="106"/>
      <c r="AKC54" s="106"/>
      <c r="AKD54" s="106"/>
      <c r="AKE54" s="106"/>
      <c r="AKF54" s="106"/>
      <c r="AKG54" s="106"/>
      <c r="AKH54" s="106"/>
      <c r="AKI54" s="106"/>
      <c r="AKJ54" s="106"/>
      <c r="AKK54" s="106"/>
      <c r="AKL54" s="106"/>
      <c r="AKM54" s="106"/>
      <c r="AKN54" s="106"/>
      <c r="AKO54" s="106"/>
      <c r="AKP54" s="106"/>
      <c r="AKQ54" s="106"/>
      <c r="AKR54" s="106"/>
      <c r="AKS54" s="106"/>
      <c r="AKT54" s="106"/>
      <c r="AKU54" s="106"/>
      <c r="AKV54" s="106"/>
      <c r="AKW54" s="106"/>
      <c r="AKX54" s="106"/>
      <c r="AKY54" s="106"/>
      <c r="AKZ54" s="106"/>
      <c r="ALA54" s="106"/>
      <c r="ALB54" s="106"/>
      <c r="ALC54" s="106"/>
      <c r="ALD54" s="106"/>
      <c r="ALE54" s="106"/>
      <c r="ALF54" s="106"/>
      <c r="ALG54" s="106"/>
      <c r="ALH54" s="106"/>
      <c r="ALI54" s="106"/>
      <c r="ALJ54" s="106"/>
      <c r="ALK54" s="106"/>
      <c r="ALL54" s="106"/>
      <c r="ALM54" s="106"/>
      <c r="ALN54" s="106"/>
      <c r="ALO54" s="106"/>
      <c r="ALP54" s="106"/>
      <c r="ALQ54" s="106"/>
      <c r="ALR54" s="106"/>
      <c r="ALS54" s="106"/>
      <c r="ALT54" s="106"/>
      <c r="ALU54" s="106"/>
      <c r="ALV54" s="106"/>
      <c r="ALW54" s="106"/>
      <c r="ALX54" s="106"/>
      <c r="ALY54" s="106"/>
      <c r="ALZ54" s="106"/>
      <c r="AMA54" s="106"/>
      <c r="AMB54" s="106"/>
      <c r="AMC54" s="106"/>
      <c r="AMD54" s="106"/>
      <c r="AME54" s="106"/>
      <c r="AMF54" s="106"/>
      <c r="AMG54" s="106"/>
      <c r="AMH54" s="106"/>
      <c r="AMI54" s="106"/>
      <c r="AMJ54" s="106"/>
      <c r="AMK54" s="106"/>
      <c r="AML54" s="106"/>
      <c r="AMM54" s="106"/>
      <c r="AMN54" s="106"/>
      <c r="AMO54" s="106"/>
      <c r="AMP54" s="106"/>
      <c r="AMQ54" s="106"/>
      <c r="AMR54" s="106"/>
      <c r="AMS54" s="106"/>
      <c r="AMT54" s="106"/>
      <c r="AMU54" s="106"/>
      <c r="AMV54" s="106"/>
      <c r="AMW54" s="106"/>
      <c r="AMX54" s="106"/>
      <c r="AMY54" s="106"/>
      <c r="AMZ54" s="106"/>
      <c r="ANA54" s="106"/>
      <c r="ANB54" s="106"/>
      <c r="ANC54" s="106"/>
      <c r="AND54" s="106"/>
    </row>
    <row r="55" spans="1:1044" s="105" customForma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6"/>
      <c r="IN55" s="106"/>
      <c r="IO55" s="106"/>
      <c r="IP55" s="106"/>
      <c r="IQ55" s="106"/>
      <c r="IR55" s="106"/>
      <c r="IS55" s="106"/>
      <c r="IT55" s="106"/>
      <c r="IU55" s="106"/>
      <c r="IV55" s="106"/>
      <c r="IW55" s="106"/>
      <c r="IX55" s="106"/>
      <c r="IY55" s="106"/>
      <c r="IZ55" s="106"/>
      <c r="JA55" s="106"/>
      <c r="JB55" s="106"/>
      <c r="JC55" s="106"/>
      <c r="JD55" s="106"/>
      <c r="JE55" s="106"/>
      <c r="JF55" s="106"/>
      <c r="JG55" s="106"/>
      <c r="JH55" s="106"/>
      <c r="JI55" s="106"/>
      <c r="JJ55" s="106"/>
      <c r="JK55" s="106"/>
      <c r="JL55" s="106"/>
      <c r="JM55" s="106"/>
      <c r="JN55" s="106"/>
      <c r="JO55" s="106"/>
      <c r="JP55" s="106"/>
      <c r="JQ55" s="106"/>
      <c r="JR55" s="106"/>
      <c r="JS55" s="106"/>
      <c r="JT55" s="106"/>
      <c r="JU55" s="106"/>
      <c r="JV55" s="106"/>
      <c r="JW55" s="106"/>
      <c r="JX55" s="106"/>
      <c r="JY55" s="106"/>
      <c r="JZ55" s="106"/>
      <c r="KA55" s="106"/>
      <c r="KB55" s="106"/>
      <c r="KC55" s="106"/>
      <c r="KD55" s="106"/>
      <c r="KE55" s="106"/>
      <c r="KF55" s="106"/>
      <c r="KG55" s="106"/>
      <c r="KH55" s="106"/>
      <c r="KI55" s="106"/>
      <c r="KJ55" s="106"/>
      <c r="KK55" s="106"/>
      <c r="KL55" s="106"/>
      <c r="KM55" s="106"/>
      <c r="KN55" s="106"/>
      <c r="KO55" s="106"/>
      <c r="KP55" s="106"/>
      <c r="KQ55" s="106"/>
      <c r="KR55" s="106"/>
      <c r="KS55" s="106"/>
      <c r="KT55" s="106"/>
      <c r="KU55" s="106"/>
      <c r="KV55" s="106"/>
      <c r="KW55" s="106"/>
      <c r="KX55" s="106"/>
      <c r="KY55" s="106"/>
      <c r="KZ55" s="106"/>
      <c r="LA55" s="106"/>
      <c r="LB55" s="106"/>
      <c r="LC55" s="106"/>
      <c r="LD55" s="106"/>
      <c r="LE55" s="106"/>
      <c r="LF55" s="106"/>
      <c r="LG55" s="106"/>
      <c r="LH55" s="106"/>
      <c r="LI55" s="106"/>
      <c r="LJ55" s="106"/>
      <c r="LK55" s="106"/>
      <c r="LL55" s="106"/>
      <c r="LM55" s="106"/>
      <c r="LN55" s="106"/>
      <c r="LO55" s="106"/>
      <c r="LP55" s="106"/>
      <c r="LQ55" s="106"/>
      <c r="LR55" s="106"/>
      <c r="LS55" s="106"/>
      <c r="LT55" s="106"/>
      <c r="LU55" s="106"/>
      <c r="LV55" s="106"/>
      <c r="LW55" s="106"/>
      <c r="LX55" s="106"/>
      <c r="LY55" s="106"/>
      <c r="LZ55" s="106"/>
      <c r="MA55" s="106"/>
      <c r="MB55" s="106"/>
      <c r="MC55" s="106"/>
      <c r="MD55" s="106"/>
      <c r="ME55" s="106"/>
      <c r="MF55" s="106"/>
      <c r="MG55" s="106"/>
      <c r="MH55" s="106"/>
      <c r="MI55" s="106"/>
      <c r="MJ55" s="106"/>
      <c r="MK55" s="106"/>
      <c r="ML55" s="106"/>
      <c r="MM55" s="106"/>
      <c r="MN55" s="106"/>
      <c r="MO55" s="106"/>
      <c r="MP55" s="106"/>
      <c r="MQ55" s="106"/>
      <c r="MR55" s="106"/>
      <c r="MS55" s="106"/>
      <c r="MT55" s="106"/>
      <c r="MU55" s="106"/>
      <c r="MV55" s="106"/>
      <c r="MW55" s="106"/>
      <c r="MX55" s="106"/>
      <c r="MY55" s="106"/>
      <c r="MZ55" s="106"/>
      <c r="NA55" s="106"/>
      <c r="NB55" s="106"/>
      <c r="NC55" s="106"/>
      <c r="ND55" s="106"/>
      <c r="NE55" s="106"/>
      <c r="NF55" s="106"/>
      <c r="NG55" s="106"/>
      <c r="NH55" s="106"/>
      <c r="NI55" s="106"/>
      <c r="NJ55" s="106"/>
      <c r="NK55" s="106"/>
      <c r="NL55" s="106"/>
      <c r="NM55" s="106"/>
      <c r="NN55" s="106"/>
      <c r="NO55" s="106"/>
      <c r="NP55" s="106"/>
      <c r="NQ55" s="106"/>
      <c r="NR55" s="106"/>
      <c r="NS55" s="106"/>
      <c r="NT55" s="106"/>
      <c r="NU55" s="106"/>
      <c r="NV55" s="106"/>
      <c r="NW55" s="106"/>
      <c r="NX55" s="106"/>
      <c r="NY55" s="106"/>
      <c r="NZ55" s="106"/>
      <c r="OA55" s="106"/>
      <c r="OB55" s="106"/>
      <c r="OC55" s="106"/>
      <c r="OD55" s="106"/>
      <c r="OE55" s="106"/>
      <c r="OF55" s="106"/>
      <c r="OG55" s="106"/>
      <c r="OH55" s="106"/>
      <c r="OI55" s="106"/>
      <c r="OJ55" s="106"/>
      <c r="OK55" s="106"/>
      <c r="OL55" s="106"/>
      <c r="OM55" s="106"/>
      <c r="ON55" s="106"/>
      <c r="OO55" s="106"/>
      <c r="OP55" s="106"/>
      <c r="OQ55" s="106"/>
      <c r="OR55" s="106"/>
      <c r="OS55" s="106"/>
      <c r="OT55" s="106"/>
      <c r="OU55" s="106"/>
      <c r="OV55" s="106"/>
      <c r="OW55" s="106"/>
      <c r="OX55" s="106"/>
      <c r="OY55" s="106"/>
      <c r="OZ55" s="106"/>
      <c r="PA55" s="106"/>
      <c r="PB55" s="106"/>
      <c r="PC55" s="106"/>
      <c r="PD55" s="106"/>
      <c r="PE55" s="106"/>
      <c r="PF55" s="106"/>
      <c r="PG55" s="106"/>
      <c r="PH55" s="106"/>
      <c r="PI55" s="106"/>
      <c r="PJ55" s="106"/>
      <c r="PK55" s="106"/>
      <c r="PL55" s="106"/>
      <c r="PM55" s="106"/>
      <c r="PN55" s="106"/>
      <c r="PO55" s="106"/>
      <c r="PP55" s="106"/>
      <c r="PQ55" s="106"/>
      <c r="PR55" s="106"/>
      <c r="PS55" s="106"/>
      <c r="PT55" s="106"/>
      <c r="PU55" s="106"/>
      <c r="PV55" s="106"/>
      <c r="PW55" s="106"/>
      <c r="PX55" s="106"/>
      <c r="PY55" s="106"/>
      <c r="PZ55" s="106"/>
      <c r="QA55" s="106"/>
      <c r="QB55" s="106"/>
      <c r="QC55" s="106"/>
      <c r="QD55" s="106"/>
      <c r="QE55" s="106"/>
      <c r="QF55" s="106"/>
      <c r="QG55" s="106"/>
      <c r="QH55" s="106"/>
      <c r="QI55" s="106"/>
      <c r="QJ55" s="106"/>
      <c r="QK55" s="106"/>
      <c r="QL55" s="106"/>
      <c r="QM55" s="106"/>
      <c r="QN55" s="106"/>
      <c r="QO55" s="106"/>
      <c r="QP55" s="106"/>
      <c r="QQ55" s="106"/>
      <c r="QR55" s="106"/>
      <c r="QS55" s="106"/>
      <c r="QT55" s="106"/>
      <c r="QU55" s="106"/>
      <c r="QV55" s="106"/>
      <c r="QW55" s="106"/>
      <c r="QX55" s="106"/>
      <c r="QY55" s="106"/>
      <c r="QZ55" s="106"/>
      <c r="RA55" s="106"/>
      <c r="RB55" s="106"/>
      <c r="RC55" s="106"/>
      <c r="RD55" s="106"/>
      <c r="RE55" s="106"/>
      <c r="RF55" s="106"/>
      <c r="RG55" s="106"/>
      <c r="RH55" s="106"/>
      <c r="RI55" s="106"/>
      <c r="RJ55" s="106"/>
      <c r="RK55" s="106"/>
      <c r="RL55" s="106"/>
      <c r="RM55" s="106"/>
      <c r="RN55" s="106"/>
      <c r="RO55" s="106"/>
      <c r="RP55" s="106"/>
      <c r="RQ55" s="106"/>
      <c r="RR55" s="106"/>
      <c r="RS55" s="106"/>
      <c r="RT55" s="106"/>
      <c r="RU55" s="106"/>
      <c r="RV55" s="106"/>
      <c r="RW55" s="106"/>
      <c r="RX55" s="106"/>
      <c r="RY55" s="106"/>
      <c r="RZ55" s="106"/>
      <c r="SA55" s="106"/>
      <c r="SB55" s="106"/>
      <c r="SC55" s="106"/>
      <c r="SD55" s="106"/>
      <c r="SE55" s="106"/>
      <c r="SF55" s="106"/>
      <c r="SG55" s="106"/>
      <c r="SH55" s="106"/>
      <c r="SI55" s="106"/>
      <c r="SJ55" s="106"/>
      <c r="SK55" s="106"/>
      <c r="SL55" s="106"/>
      <c r="SM55" s="106"/>
      <c r="SN55" s="106"/>
      <c r="SO55" s="106"/>
      <c r="SP55" s="106"/>
      <c r="SQ55" s="106"/>
      <c r="SR55" s="106"/>
      <c r="SS55" s="106"/>
      <c r="ST55" s="106"/>
      <c r="SU55" s="106"/>
      <c r="SV55" s="106"/>
      <c r="SW55" s="106"/>
      <c r="SX55" s="106"/>
      <c r="SY55" s="106"/>
      <c r="SZ55" s="106"/>
      <c r="TA55" s="106"/>
      <c r="TB55" s="106"/>
      <c r="TC55" s="106"/>
      <c r="TD55" s="106"/>
      <c r="TE55" s="106"/>
      <c r="TF55" s="106"/>
      <c r="TG55" s="106"/>
      <c r="TH55" s="106"/>
      <c r="TI55" s="106"/>
      <c r="TJ55" s="106"/>
      <c r="TK55" s="106"/>
      <c r="TL55" s="106"/>
      <c r="TM55" s="106"/>
      <c r="TN55" s="106"/>
      <c r="TO55" s="106"/>
      <c r="TP55" s="106"/>
      <c r="TQ55" s="106"/>
      <c r="TR55" s="106"/>
      <c r="TS55" s="106"/>
      <c r="TT55" s="106"/>
      <c r="TU55" s="106"/>
      <c r="TV55" s="106"/>
      <c r="TW55" s="106"/>
      <c r="TX55" s="106"/>
      <c r="TY55" s="106"/>
      <c r="TZ55" s="106"/>
      <c r="UA55" s="106"/>
      <c r="UB55" s="106"/>
      <c r="UC55" s="106"/>
      <c r="UD55" s="106"/>
      <c r="UE55" s="106"/>
      <c r="UF55" s="106"/>
      <c r="UG55" s="106"/>
      <c r="UH55" s="106"/>
      <c r="UI55" s="106"/>
      <c r="UJ55" s="106"/>
      <c r="UK55" s="106"/>
      <c r="UL55" s="106"/>
      <c r="UM55" s="106"/>
      <c r="UN55" s="106"/>
      <c r="UO55" s="106"/>
      <c r="UP55" s="106"/>
      <c r="UQ55" s="106"/>
      <c r="UR55" s="106"/>
      <c r="US55" s="106"/>
      <c r="UT55" s="106"/>
      <c r="UU55" s="106"/>
      <c r="UV55" s="106"/>
      <c r="UW55" s="106"/>
      <c r="UX55" s="106"/>
      <c r="UY55" s="106"/>
      <c r="UZ55" s="106"/>
      <c r="VA55" s="106"/>
      <c r="VB55" s="106"/>
      <c r="VC55" s="106"/>
      <c r="VD55" s="106"/>
      <c r="VE55" s="106"/>
      <c r="VF55" s="106"/>
      <c r="VG55" s="106"/>
      <c r="VH55" s="106"/>
      <c r="VI55" s="106"/>
      <c r="VJ55" s="106"/>
      <c r="VK55" s="106"/>
      <c r="VL55" s="106"/>
      <c r="VM55" s="106"/>
      <c r="VN55" s="106"/>
      <c r="VO55" s="106"/>
      <c r="VP55" s="106"/>
      <c r="VQ55" s="106"/>
      <c r="VR55" s="106"/>
      <c r="VS55" s="106"/>
      <c r="VT55" s="106"/>
      <c r="VU55" s="106"/>
      <c r="VV55" s="106"/>
      <c r="VW55" s="106"/>
      <c r="VX55" s="106"/>
      <c r="VY55" s="106"/>
      <c r="VZ55" s="106"/>
      <c r="WA55" s="106"/>
      <c r="WB55" s="106"/>
      <c r="WC55" s="106"/>
      <c r="WD55" s="106"/>
      <c r="WE55" s="106"/>
      <c r="WF55" s="106"/>
      <c r="WG55" s="106"/>
      <c r="WH55" s="106"/>
      <c r="WI55" s="106"/>
      <c r="WJ55" s="106"/>
      <c r="WK55" s="106"/>
      <c r="WL55" s="106"/>
      <c r="WM55" s="106"/>
      <c r="WN55" s="106"/>
      <c r="WO55" s="106"/>
      <c r="WP55" s="106"/>
      <c r="WQ55" s="106"/>
      <c r="WR55" s="106"/>
      <c r="WS55" s="106"/>
      <c r="WT55" s="106"/>
      <c r="WU55" s="106"/>
      <c r="WV55" s="106"/>
      <c r="WW55" s="106"/>
      <c r="WX55" s="106"/>
      <c r="WY55" s="106"/>
      <c r="WZ55" s="106"/>
      <c r="XA55" s="106"/>
      <c r="XB55" s="106"/>
      <c r="XC55" s="106"/>
      <c r="XD55" s="106"/>
      <c r="XE55" s="106"/>
      <c r="XF55" s="106"/>
      <c r="XG55" s="106"/>
      <c r="XH55" s="106"/>
      <c r="XI55" s="106"/>
      <c r="XJ55" s="106"/>
      <c r="XK55" s="106"/>
      <c r="XL55" s="106"/>
      <c r="XM55" s="106"/>
      <c r="XN55" s="106"/>
      <c r="XO55" s="106"/>
      <c r="XP55" s="106"/>
      <c r="XQ55" s="106"/>
      <c r="XR55" s="106"/>
      <c r="XS55" s="106"/>
      <c r="XT55" s="106"/>
      <c r="XU55" s="106"/>
      <c r="XV55" s="106"/>
      <c r="XW55" s="106"/>
      <c r="XX55" s="106"/>
      <c r="XY55" s="106"/>
      <c r="XZ55" s="106"/>
      <c r="YA55" s="106"/>
      <c r="YB55" s="106"/>
      <c r="YC55" s="106"/>
      <c r="YD55" s="106"/>
      <c r="YE55" s="106"/>
      <c r="YF55" s="106"/>
      <c r="YG55" s="106"/>
      <c r="YH55" s="106"/>
      <c r="YI55" s="106"/>
      <c r="YJ55" s="106"/>
      <c r="YK55" s="106"/>
      <c r="YL55" s="106"/>
      <c r="YM55" s="106"/>
      <c r="YN55" s="106"/>
      <c r="YO55" s="106"/>
      <c r="YP55" s="106"/>
      <c r="YQ55" s="106"/>
      <c r="YR55" s="106"/>
      <c r="YS55" s="106"/>
      <c r="YT55" s="106"/>
      <c r="YU55" s="106"/>
      <c r="YV55" s="106"/>
      <c r="YW55" s="106"/>
      <c r="YX55" s="106"/>
      <c r="YY55" s="106"/>
      <c r="YZ55" s="106"/>
      <c r="ZA55" s="106"/>
      <c r="ZB55" s="106"/>
      <c r="ZC55" s="106"/>
      <c r="ZD55" s="106"/>
      <c r="ZE55" s="106"/>
      <c r="ZF55" s="106"/>
      <c r="ZG55" s="106"/>
      <c r="ZH55" s="106"/>
      <c r="ZI55" s="106"/>
      <c r="ZJ55" s="106"/>
      <c r="ZK55" s="106"/>
      <c r="ZL55" s="106"/>
      <c r="ZM55" s="106"/>
      <c r="ZN55" s="106"/>
      <c r="ZO55" s="106"/>
      <c r="ZP55" s="106"/>
      <c r="ZQ55" s="106"/>
      <c r="ZR55" s="106"/>
      <c r="ZS55" s="106"/>
      <c r="ZT55" s="106"/>
      <c r="ZU55" s="106"/>
      <c r="ZV55" s="106"/>
      <c r="ZW55" s="106"/>
      <c r="ZX55" s="106"/>
      <c r="ZY55" s="106"/>
      <c r="ZZ55" s="106"/>
      <c r="AAA55" s="106"/>
      <c r="AAB55" s="106"/>
      <c r="AAC55" s="106"/>
      <c r="AAD55" s="106"/>
      <c r="AAE55" s="106"/>
      <c r="AAF55" s="106"/>
      <c r="AAG55" s="106"/>
      <c r="AAH55" s="106"/>
      <c r="AAI55" s="106"/>
      <c r="AAJ55" s="106"/>
      <c r="AAK55" s="106"/>
      <c r="AAL55" s="106"/>
      <c r="AAM55" s="106"/>
      <c r="AAN55" s="106"/>
      <c r="AAO55" s="106"/>
      <c r="AAP55" s="106"/>
      <c r="AAQ55" s="106"/>
      <c r="AAR55" s="106"/>
      <c r="AAS55" s="106"/>
      <c r="AAT55" s="106"/>
      <c r="AAU55" s="106"/>
      <c r="AAV55" s="106"/>
      <c r="AAW55" s="106"/>
      <c r="AAX55" s="106"/>
      <c r="AAY55" s="106"/>
      <c r="AAZ55" s="106"/>
      <c r="ABA55" s="106"/>
      <c r="ABB55" s="106"/>
      <c r="ABC55" s="106"/>
      <c r="ABD55" s="106"/>
      <c r="ABE55" s="106"/>
      <c r="ABF55" s="106"/>
      <c r="ABG55" s="106"/>
      <c r="ABH55" s="106"/>
      <c r="ABI55" s="106"/>
      <c r="ABJ55" s="106"/>
      <c r="ABK55" s="106"/>
      <c r="ABL55" s="106"/>
      <c r="ABM55" s="106"/>
      <c r="ABN55" s="106"/>
      <c r="ABO55" s="106"/>
      <c r="ABP55" s="106"/>
      <c r="ABQ55" s="106"/>
      <c r="ABR55" s="106"/>
      <c r="ABS55" s="106"/>
      <c r="ABT55" s="106"/>
      <c r="ABU55" s="106"/>
      <c r="ABV55" s="106"/>
      <c r="ABW55" s="106"/>
      <c r="ABX55" s="106"/>
      <c r="ABY55" s="106"/>
      <c r="ABZ55" s="106"/>
      <c r="ACA55" s="106"/>
      <c r="ACB55" s="106"/>
      <c r="ACC55" s="106"/>
      <c r="ACD55" s="106"/>
      <c r="ACE55" s="106"/>
      <c r="ACF55" s="106"/>
      <c r="ACG55" s="106"/>
      <c r="ACH55" s="106"/>
      <c r="ACI55" s="106"/>
      <c r="ACJ55" s="106"/>
      <c r="ACK55" s="106"/>
      <c r="ACL55" s="106"/>
      <c r="ACM55" s="106"/>
      <c r="ACN55" s="106"/>
      <c r="ACO55" s="106"/>
      <c r="ACP55" s="106"/>
      <c r="ACQ55" s="106"/>
      <c r="ACR55" s="106"/>
      <c r="ACS55" s="106"/>
      <c r="ACT55" s="106"/>
      <c r="ACU55" s="106"/>
      <c r="ACV55" s="106"/>
      <c r="ACW55" s="106"/>
      <c r="ACX55" s="106"/>
      <c r="ACY55" s="106"/>
      <c r="ACZ55" s="106"/>
      <c r="ADA55" s="106"/>
      <c r="ADB55" s="106"/>
      <c r="ADC55" s="106"/>
      <c r="ADD55" s="106"/>
      <c r="ADE55" s="106"/>
      <c r="ADF55" s="106"/>
      <c r="ADG55" s="106"/>
      <c r="ADH55" s="106"/>
      <c r="ADI55" s="106"/>
      <c r="ADJ55" s="106"/>
      <c r="ADK55" s="106"/>
      <c r="ADL55" s="106"/>
      <c r="ADM55" s="106"/>
      <c r="ADN55" s="106"/>
      <c r="ADO55" s="106"/>
      <c r="ADP55" s="106"/>
      <c r="ADQ55" s="106"/>
      <c r="ADR55" s="106"/>
      <c r="ADS55" s="106"/>
      <c r="ADT55" s="106"/>
      <c r="ADU55" s="106"/>
      <c r="ADV55" s="106"/>
      <c r="ADW55" s="106"/>
      <c r="ADX55" s="106"/>
      <c r="ADY55" s="106"/>
      <c r="ADZ55" s="106"/>
      <c r="AEA55" s="106"/>
      <c r="AEB55" s="106"/>
      <c r="AEC55" s="106"/>
      <c r="AED55" s="106"/>
      <c r="AEE55" s="106"/>
      <c r="AEF55" s="106"/>
      <c r="AEG55" s="106"/>
      <c r="AEH55" s="106"/>
      <c r="AEI55" s="106"/>
      <c r="AEJ55" s="106"/>
      <c r="AEK55" s="106"/>
      <c r="AEL55" s="106"/>
      <c r="AEM55" s="106"/>
      <c r="AEN55" s="106"/>
      <c r="AEO55" s="106"/>
      <c r="AEP55" s="106"/>
      <c r="AEQ55" s="106"/>
      <c r="AER55" s="106"/>
      <c r="AES55" s="106"/>
      <c r="AET55" s="106"/>
      <c r="AEU55" s="106"/>
      <c r="AEV55" s="106"/>
      <c r="AEW55" s="106"/>
      <c r="AEX55" s="106"/>
      <c r="AEY55" s="106"/>
      <c r="AEZ55" s="106"/>
      <c r="AFA55" s="106"/>
      <c r="AFB55" s="106"/>
      <c r="AFC55" s="106"/>
      <c r="AFD55" s="106"/>
      <c r="AFE55" s="106"/>
      <c r="AFF55" s="106"/>
      <c r="AFG55" s="106"/>
      <c r="AFH55" s="106"/>
      <c r="AFI55" s="106"/>
      <c r="AFJ55" s="106"/>
      <c r="AFK55" s="106"/>
      <c r="AFL55" s="106"/>
      <c r="AFM55" s="106"/>
      <c r="AFN55" s="106"/>
      <c r="AFO55" s="106"/>
      <c r="AFP55" s="106"/>
      <c r="AFQ55" s="106"/>
      <c r="AFR55" s="106"/>
      <c r="AFS55" s="106"/>
      <c r="AFT55" s="106"/>
      <c r="AFU55" s="106"/>
      <c r="AFV55" s="106"/>
      <c r="AFW55" s="106"/>
      <c r="AFX55" s="106"/>
      <c r="AFY55" s="106"/>
      <c r="AFZ55" s="106"/>
      <c r="AGA55" s="106"/>
      <c r="AGB55" s="106"/>
      <c r="AGC55" s="106"/>
      <c r="AGD55" s="106"/>
      <c r="AGE55" s="106"/>
      <c r="AGF55" s="106"/>
      <c r="AGG55" s="106"/>
      <c r="AGH55" s="106"/>
      <c r="AGI55" s="106"/>
      <c r="AGJ55" s="106"/>
      <c r="AGK55" s="106"/>
      <c r="AGL55" s="106"/>
      <c r="AGM55" s="106"/>
      <c r="AGN55" s="106"/>
      <c r="AGO55" s="106"/>
      <c r="AGP55" s="106"/>
      <c r="AGQ55" s="106"/>
      <c r="AGR55" s="106"/>
      <c r="AGS55" s="106"/>
      <c r="AGT55" s="106"/>
      <c r="AGU55" s="106"/>
      <c r="AGV55" s="106"/>
      <c r="AGW55" s="106"/>
      <c r="AGX55" s="106"/>
      <c r="AGY55" s="106"/>
      <c r="AGZ55" s="106"/>
      <c r="AHA55" s="106"/>
      <c r="AHB55" s="106"/>
      <c r="AHC55" s="106"/>
      <c r="AHD55" s="106"/>
      <c r="AHE55" s="106"/>
      <c r="AHF55" s="106"/>
      <c r="AHG55" s="106"/>
      <c r="AHH55" s="106"/>
      <c r="AHI55" s="106"/>
      <c r="AHJ55" s="106"/>
      <c r="AHK55" s="106"/>
      <c r="AHL55" s="106"/>
      <c r="AHM55" s="106"/>
      <c r="AHN55" s="106"/>
      <c r="AHO55" s="106"/>
      <c r="AHP55" s="106"/>
      <c r="AHQ55" s="106"/>
      <c r="AHR55" s="106"/>
      <c r="AHS55" s="106"/>
      <c r="AHT55" s="106"/>
      <c r="AHU55" s="106"/>
      <c r="AHV55" s="106"/>
      <c r="AHW55" s="106"/>
      <c r="AHX55" s="106"/>
      <c r="AHY55" s="106"/>
      <c r="AHZ55" s="106"/>
      <c r="AIA55" s="106"/>
      <c r="AIB55" s="106"/>
      <c r="AIC55" s="106"/>
      <c r="AID55" s="106"/>
      <c r="AIE55" s="106"/>
      <c r="AIF55" s="106"/>
      <c r="AIG55" s="106"/>
      <c r="AIH55" s="106"/>
      <c r="AII55" s="106"/>
      <c r="AIJ55" s="106"/>
      <c r="AIK55" s="106"/>
      <c r="AIL55" s="106"/>
      <c r="AIM55" s="106"/>
      <c r="AIN55" s="106"/>
      <c r="AIO55" s="106"/>
      <c r="AIP55" s="106"/>
      <c r="AIQ55" s="106"/>
      <c r="AIR55" s="106"/>
      <c r="AIS55" s="106"/>
      <c r="AIT55" s="106"/>
      <c r="AIU55" s="106"/>
      <c r="AIV55" s="106"/>
      <c r="AIW55" s="106"/>
      <c r="AIX55" s="106"/>
      <c r="AIY55" s="106"/>
      <c r="AIZ55" s="106"/>
      <c r="AJA55" s="106"/>
      <c r="AJB55" s="106"/>
      <c r="AJC55" s="106"/>
      <c r="AJD55" s="106"/>
      <c r="AJE55" s="106"/>
      <c r="AJF55" s="106"/>
      <c r="AJG55" s="106"/>
      <c r="AJH55" s="106"/>
      <c r="AJI55" s="106"/>
      <c r="AJJ55" s="106"/>
      <c r="AJK55" s="106"/>
      <c r="AJL55" s="106"/>
      <c r="AJM55" s="106"/>
      <c r="AJN55" s="106"/>
      <c r="AJO55" s="106"/>
      <c r="AJP55" s="106"/>
      <c r="AJQ55" s="106"/>
      <c r="AJR55" s="106"/>
      <c r="AJS55" s="106"/>
      <c r="AJT55" s="106"/>
      <c r="AJU55" s="106"/>
      <c r="AJV55" s="106"/>
      <c r="AJW55" s="106"/>
      <c r="AJX55" s="106"/>
      <c r="AJY55" s="106"/>
      <c r="AJZ55" s="106"/>
      <c r="AKA55" s="106"/>
      <c r="AKB55" s="106"/>
      <c r="AKC55" s="106"/>
      <c r="AKD55" s="106"/>
      <c r="AKE55" s="106"/>
      <c r="AKF55" s="106"/>
      <c r="AKG55" s="106"/>
      <c r="AKH55" s="106"/>
      <c r="AKI55" s="106"/>
      <c r="AKJ55" s="106"/>
      <c r="AKK55" s="106"/>
      <c r="AKL55" s="106"/>
      <c r="AKM55" s="106"/>
      <c r="AKN55" s="106"/>
      <c r="AKO55" s="106"/>
      <c r="AKP55" s="106"/>
      <c r="AKQ55" s="106"/>
      <c r="AKR55" s="106"/>
      <c r="AKS55" s="106"/>
      <c r="AKT55" s="106"/>
      <c r="AKU55" s="106"/>
      <c r="AKV55" s="106"/>
      <c r="AKW55" s="106"/>
      <c r="AKX55" s="106"/>
      <c r="AKY55" s="106"/>
      <c r="AKZ55" s="106"/>
      <c r="ALA55" s="106"/>
      <c r="ALB55" s="106"/>
      <c r="ALC55" s="106"/>
      <c r="ALD55" s="106"/>
      <c r="ALE55" s="106"/>
      <c r="ALF55" s="106"/>
      <c r="ALG55" s="106"/>
      <c r="ALH55" s="106"/>
      <c r="ALI55" s="106"/>
      <c r="ALJ55" s="106"/>
      <c r="ALK55" s="106"/>
      <c r="ALL55" s="106"/>
      <c r="ALM55" s="106"/>
      <c r="ALN55" s="106"/>
      <c r="ALO55" s="106"/>
      <c r="ALP55" s="106"/>
      <c r="ALQ55" s="106"/>
      <c r="ALR55" s="106"/>
      <c r="ALS55" s="106"/>
      <c r="ALT55" s="106"/>
      <c r="ALU55" s="106"/>
      <c r="ALV55" s="106"/>
      <c r="ALW55" s="106"/>
      <c r="ALX55" s="106"/>
      <c r="ALY55" s="106"/>
      <c r="ALZ55" s="106"/>
      <c r="AMA55" s="106"/>
      <c r="AMB55" s="106"/>
      <c r="AMC55" s="106"/>
      <c r="AMD55" s="106"/>
      <c r="AME55" s="106"/>
      <c r="AMF55" s="106"/>
      <c r="AMG55" s="106"/>
      <c r="AMH55" s="106"/>
      <c r="AMI55" s="106"/>
      <c r="AMJ55" s="106"/>
      <c r="AMK55" s="106"/>
      <c r="AML55" s="106"/>
      <c r="AMM55" s="106"/>
      <c r="AMN55" s="106"/>
      <c r="AMO55" s="106"/>
      <c r="AMP55" s="106"/>
      <c r="AMQ55" s="106"/>
      <c r="AMR55" s="106"/>
      <c r="AMS55" s="106"/>
      <c r="AMT55" s="106"/>
      <c r="AMU55" s="106"/>
      <c r="AMV55" s="106"/>
      <c r="AMW55" s="106"/>
      <c r="AMX55" s="106"/>
      <c r="AMY55" s="106"/>
      <c r="AMZ55" s="106"/>
      <c r="ANA55" s="106"/>
      <c r="ANB55" s="106"/>
      <c r="ANC55" s="106"/>
      <c r="AND55" s="106"/>
    </row>
    <row r="56" spans="1:1044" s="105" customForma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6"/>
      <c r="GF56" s="106"/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6"/>
      <c r="GZ56" s="106"/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6"/>
      <c r="HT56" s="106"/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6"/>
      <c r="IN56" s="106"/>
      <c r="IO56" s="106"/>
      <c r="IP56" s="106"/>
      <c r="IQ56" s="106"/>
      <c r="IR56" s="106"/>
      <c r="IS56" s="106"/>
      <c r="IT56" s="106"/>
      <c r="IU56" s="106"/>
      <c r="IV56" s="106"/>
      <c r="IW56" s="106"/>
      <c r="IX56" s="106"/>
      <c r="IY56" s="106"/>
      <c r="IZ56" s="106"/>
      <c r="JA56" s="106"/>
      <c r="JB56" s="106"/>
      <c r="JC56" s="106"/>
      <c r="JD56" s="106"/>
      <c r="JE56" s="106"/>
      <c r="JF56" s="106"/>
      <c r="JG56" s="106"/>
      <c r="JH56" s="106"/>
      <c r="JI56" s="106"/>
      <c r="JJ56" s="106"/>
      <c r="JK56" s="106"/>
      <c r="JL56" s="106"/>
      <c r="JM56" s="106"/>
      <c r="JN56" s="106"/>
      <c r="JO56" s="106"/>
      <c r="JP56" s="106"/>
      <c r="JQ56" s="106"/>
      <c r="JR56" s="106"/>
      <c r="JS56" s="106"/>
      <c r="JT56" s="106"/>
      <c r="JU56" s="106"/>
      <c r="JV56" s="106"/>
      <c r="JW56" s="106"/>
      <c r="JX56" s="106"/>
      <c r="JY56" s="106"/>
      <c r="JZ56" s="106"/>
      <c r="KA56" s="106"/>
      <c r="KB56" s="106"/>
      <c r="KC56" s="106"/>
      <c r="KD56" s="106"/>
      <c r="KE56" s="106"/>
      <c r="KF56" s="106"/>
      <c r="KG56" s="106"/>
      <c r="KH56" s="106"/>
      <c r="KI56" s="106"/>
      <c r="KJ56" s="106"/>
      <c r="KK56" s="106"/>
      <c r="KL56" s="106"/>
      <c r="KM56" s="106"/>
      <c r="KN56" s="106"/>
      <c r="KO56" s="106"/>
      <c r="KP56" s="106"/>
      <c r="KQ56" s="106"/>
      <c r="KR56" s="106"/>
      <c r="KS56" s="106"/>
      <c r="KT56" s="106"/>
      <c r="KU56" s="106"/>
      <c r="KV56" s="106"/>
      <c r="KW56" s="106"/>
      <c r="KX56" s="106"/>
      <c r="KY56" s="106"/>
      <c r="KZ56" s="106"/>
      <c r="LA56" s="106"/>
      <c r="LB56" s="106"/>
      <c r="LC56" s="106"/>
      <c r="LD56" s="106"/>
      <c r="LE56" s="106"/>
      <c r="LF56" s="106"/>
      <c r="LG56" s="106"/>
      <c r="LH56" s="106"/>
      <c r="LI56" s="106"/>
      <c r="LJ56" s="106"/>
      <c r="LK56" s="106"/>
      <c r="LL56" s="106"/>
      <c r="LM56" s="106"/>
      <c r="LN56" s="106"/>
      <c r="LO56" s="106"/>
      <c r="LP56" s="106"/>
      <c r="LQ56" s="106"/>
      <c r="LR56" s="106"/>
      <c r="LS56" s="106"/>
      <c r="LT56" s="106"/>
      <c r="LU56" s="106"/>
      <c r="LV56" s="106"/>
      <c r="LW56" s="106"/>
      <c r="LX56" s="106"/>
      <c r="LY56" s="106"/>
      <c r="LZ56" s="106"/>
      <c r="MA56" s="106"/>
      <c r="MB56" s="106"/>
      <c r="MC56" s="106"/>
      <c r="MD56" s="106"/>
      <c r="ME56" s="106"/>
      <c r="MF56" s="106"/>
      <c r="MG56" s="106"/>
      <c r="MH56" s="106"/>
      <c r="MI56" s="106"/>
      <c r="MJ56" s="106"/>
      <c r="MK56" s="106"/>
      <c r="ML56" s="106"/>
      <c r="MM56" s="106"/>
      <c r="MN56" s="106"/>
      <c r="MO56" s="106"/>
      <c r="MP56" s="106"/>
      <c r="MQ56" s="106"/>
      <c r="MR56" s="106"/>
      <c r="MS56" s="106"/>
      <c r="MT56" s="106"/>
      <c r="MU56" s="106"/>
      <c r="MV56" s="106"/>
      <c r="MW56" s="106"/>
      <c r="MX56" s="106"/>
      <c r="MY56" s="106"/>
      <c r="MZ56" s="106"/>
      <c r="NA56" s="106"/>
      <c r="NB56" s="106"/>
      <c r="NC56" s="106"/>
      <c r="ND56" s="106"/>
      <c r="NE56" s="106"/>
      <c r="NF56" s="106"/>
      <c r="NG56" s="106"/>
      <c r="NH56" s="106"/>
      <c r="NI56" s="106"/>
      <c r="NJ56" s="106"/>
      <c r="NK56" s="106"/>
      <c r="NL56" s="106"/>
      <c r="NM56" s="106"/>
      <c r="NN56" s="106"/>
      <c r="NO56" s="106"/>
      <c r="NP56" s="106"/>
      <c r="NQ56" s="106"/>
      <c r="NR56" s="106"/>
      <c r="NS56" s="106"/>
      <c r="NT56" s="106"/>
      <c r="NU56" s="106"/>
      <c r="NV56" s="106"/>
      <c r="NW56" s="106"/>
      <c r="NX56" s="106"/>
      <c r="NY56" s="106"/>
      <c r="NZ56" s="106"/>
      <c r="OA56" s="106"/>
      <c r="OB56" s="106"/>
      <c r="OC56" s="106"/>
      <c r="OD56" s="106"/>
      <c r="OE56" s="106"/>
      <c r="OF56" s="106"/>
      <c r="OG56" s="106"/>
      <c r="OH56" s="106"/>
      <c r="OI56" s="106"/>
      <c r="OJ56" s="106"/>
      <c r="OK56" s="106"/>
      <c r="OL56" s="106"/>
      <c r="OM56" s="106"/>
      <c r="ON56" s="106"/>
      <c r="OO56" s="106"/>
      <c r="OP56" s="106"/>
      <c r="OQ56" s="106"/>
      <c r="OR56" s="106"/>
      <c r="OS56" s="106"/>
      <c r="OT56" s="106"/>
      <c r="OU56" s="106"/>
      <c r="OV56" s="106"/>
      <c r="OW56" s="106"/>
      <c r="OX56" s="106"/>
      <c r="OY56" s="106"/>
      <c r="OZ56" s="106"/>
      <c r="PA56" s="106"/>
      <c r="PB56" s="106"/>
      <c r="PC56" s="106"/>
      <c r="PD56" s="106"/>
      <c r="PE56" s="106"/>
      <c r="PF56" s="106"/>
      <c r="PG56" s="106"/>
      <c r="PH56" s="106"/>
      <c r="PI56" s="106"/>
      <c r="PJ56" s="106"/>
      <c r="PK56" s="106"/>
      <c r="PL56" s="106"/>
      <c r="PM56" s="106"/>
      <c r="PN56" s="106"/>
      <c r="PO56" s="106"/>
      <c r="PP56" s="106"/>
      <c r="PQ56" s="106"/>
      <c r="PR56" s="106"/>
      <c r="PS56" s="106"/>
      <c r="PT56" s="106"/>
      <c r="PU56" s="106"/>
      <c r="PV56" s="106"/>
      <c r="PW56" s="106"/>
      <c r="PX56" s="106"/>
      <c r="PY56" s="106"/>
      <c r="PZ56" s="106"/>
      <c r="QA56" s="106"/>
      <c r="QB56" s="106"/>
      <c r="QC56" s="106"/>
      <c r="QD56" s="106"/>
      <c r="QE56" s="106"/>
      <c r="QF56" s="106"/>
      <c r="QG56" s="106"/>
      <c r="QH56" s="106"/>
      <c r="QI56" s="106"/>
      <c r="QJ56" s="106"/>
      <c r="QK56" s="106"/>
      <c r="QL56" s="106"/>
      <c r="QM56" s="106"/>
      <c r="QN56" s="106"/>
      <c r="QO56" s="106"/>
      <c r="QP56" s="106"/>
      <c r="QQ56" s="106"/>
      <c r="QR56" s="106"/>
      <c r="QS56" s="106"/>
      <c r="QT56" s="106"/>
      <c r="QU56" s="106"/>
      <c r="QV56" s="106"/>
      <c r="QW56" s="106"/>
      <c r="QX56" s="106"/>
      <c r="QY56" s="106"/>
      <c r="QZ56" s="106"/>
      <c r="RA56" s="106"/>
      <c r="RB56" s="106"/>
      <c r="RC56" s="106"/>
      <c r="RD56" s="106"/>
      <c r="RE56" s="106"/>
      <c r="RF56" s="106"/>
      <c r="RG56" s="106"/>
      <c r="RH56" s="106"/>
      <c r="RI56" s="106"/>
      <c r="RJ56" s="106"/>
      <c r="RK56" s="106"/>
      <c r="RL56" s="106"/>
      <c r="RM56" s="106"/>
      <c r="RN56" s="106"/>
      <c r="RO56" s="106"/>
      <c r="RP56" s="106"/>
      <c r="RQ56" s="106"/>
      <c r="RR56" s="106"/>
      <c r="RS56" s="106"/>
      <c r="RT56" s="106"/>
      <c r="RU56" s="106"/>
      <c r="RV56" s="106"/>
      <c r="RW56" s="106"/>
      <c r="RX56" s="106"/>
      <c r="RY56" s="106"/>
      <c r="RZ56" s="106"/>
      <c r="SA56" s="106"/>
      <c r="SB56" s="106"/>
      <c r="SC56" s="106"/>
      <c r="SD56" s="106"/>
      <c r="SE56" s="106"/>
      <c r="SF56" s="106"/>
      <c r="SG56" s="106"/>
      <c r="SH56" s="106"/>
      <c r="SI56" s="106"/>
      <c r="SJ56" s="106"/>
      <c r="SK56" s="106"/>
      <c r="SL56" s="106"/>
      <c r="SM56" s="106"/>
      <c r="SN56" s="106"/>
      <c r="SO56" s="106"/>
      <c r="SP56" s="106"/>
      <c r="SQ56" s="106"/>
      <c r="SR56" s="106"/>
      <c r="SS56" s="106"/>
      <c r="ST56" s="106"/>
      <c r="SU56" s="106"/>
      <c r="SV56" s="106"/>
      <c r="SW56" s="106"/>
      <c r="SX56" s="106"/>
      <c r="SY56" s="106"/>
      <c r="SZ56" s="106"/>
      <c r="TA56" s="106"/>
      <c r="TB56" s="106"/>
      <c r="TC56" s="106"/>
      <c r="TD56" s="106"/>
      <c r="TE56" s="106"/>
      <c r="TF56" s="106"/>
      <c r="TG56" s="106"/>
      <c r="TH56" s="106"/>
      <c r="TI56" s="106"/>
      <c r="TJ56" s="106"/>
      <c r="TK56" s="106"/>
      <c r="TL56" s="106"/>
      <c r="TM56" s="106"/>
      <c r="TN56" s="106"/>
      <c r="TO56" s="106"/>
      <c r="TP56" s="106"/>
      <c r="TQ56" s="106"/>
      <c r="TR56" s="106"/>
      <c r="TS56" s="106"/>
      <c r="TT56" s="106"/>
      <c r="TU56" s="106"/>
      <c r="TV56" s="106"/>
      <c r="TW56" s="106"/>
      <c r="TX56" s="106"/>
      <c r="TY56" s="106"/>
      <c r="TZ56" s="106"/>
      <c r="UA56" s="106"/>
      <c r="UB56" s="106"/>
      <c r="UC56" s="106"/>
      <c r="UD56" s="106"/>
      <c r="UE56" s="106"/>
      <c r="UF56" s="106"/>
      <c r="UG56" s="106"/>
      <c r="UH56" s="106"/>
      <c r="UI56" s="106"/>
      <c r="UJ56" s="106"/>
      <c r="UK56" s="106"/>
      <c r="UL56" s="106"/>
      <c r="UM56" s="106"/>
      <c r="UN56" s="106"/>
      <c r="UO56" s="106"/>
      <c r="UP56" s="106"/>
      <c r="UQ56" s="106"/>
      <c r="UR56" s="106"/>
      <c r="US56" s="106"/>
      <c r="UT56" s="106"/>
      <c r="UU56" s="106"/>
      <c r="UV56" s="106"/>
      <c r="UW56" s="106"/>
      <c r="UX56" s="106"/>
      <c r="UY56" s="106"/>
      <c r="UZ56" s="106"/>
      <c r="VA56" s="106"/>
      <c r="VB56" s="106"/>
      <c r="VC56" s="106"/>
      <c r="VD56" s="106"/>
      <c r="VE56" s="106"/>
      <c r="VF56" s="106"/>
      <c r="VG56" s="106"/>
      <c r="VH56" s="106"/>
      <c r="VI56" s="106"/>
      <c r="VJ56" s="106"/>
      <c r="VK56" s="106"/>
      <c r="VL56" s="106"/>
      <c r="VM56" s="106"/>
      <c r="VN56" s="106"/>
      <c r="VO56" s="106"/>
      <c r="VP56" s="106"/>
      <c r="VQ56" s="106"/>
      <c r="VR56" s="106"/>
      <c r="VS56" s="106"/>
      <c r="VT56" s="106"/>
      <c r="VU56" s="106"/>
      <c r="VV56" s="106"/>
      <c r="VW56" s="106"/>
      <c r="VX56" s="106"/>
      <c r="VY56" s="106"/>
      <c r="VZ56" s="106"/>
      <c r="WA56" s="106"/>
      <c r="WB56" s="106"/>
      <c r="WC56" s="106"/>
      <c r="WD56" s="106"/>
      <c r="WE56" s="106"/>
      <c r="WF56" s="106"/>
      <c r="WG56" s="106"/>
      <c r="WH56" s="106"/>
      <c r="WI56" s="106"/>
      <c r="WJ56" s="106"/>
      <c r="WK56" s="106"/>
      <c r="WL56" s="106"/>
      <c r="WM56" s="106"/>
      <c r="WN56" s="106"/>
      <c r="WO56" s="106"/>
      <c r="WP56" s="106"/>
      <c r="WQ56" s="106"/>
      <c r="WR56" s="106"/>
      <c r="WS56" s="106"/>
      <c r="WT56" s="106"/>
      <c r="WU56" s="106"/>
      <c r="WV56" s="106"/>
      <c r="WW56" s="106"/>
      <c r="WX56" s="106"/>
      <c r="WY56" s="106"/>
      <c r="WZ56" s="106"/>
      <c r="XA56" s="106"/>
      <c r="XB56" s="106"/>
      <c r="XC56" s="106"/>
      <c r="XD56" s="106"/>
      <c r="XE56" s="106"/>
      <c r="XF56" s="106"/>
      <c r="XG56" s="106"/>
      <c r="XH56" s="106"/>
      <c r="XI56" s="106"/>
      <c r="XJ56" s="106"/>
      <c r="XK56" s="106"/>
      <c r="XL56" s="106"/>
      <c r="XM56" s="106"/>
      <c r="XN56" s="106"/>
      <c r="XO56" s="106"/>
      <c r="XP56" s="106"/>
      <c r="XQ56" s="106"/>
      <c r="XR56" s="106"/>
      <c r="XS56" s="106"/>
      <c r="XT56" s="106"/>
      <c r="XU56" s="106"/>
      <c r="XV56" s="106"/>
      <c r="XW56" s="106"/>
      <c r="XX56" s="106"/>
      <c r="XY56" s="106"/>
      <c r="XZ56" s="106"/>
      <c r="YA56" s="106"/>
      <c r="YB56" s="106"/>
      <c r="YC56" s="106"/>
      <c r="YD56" s="106"/>
      <c r="YE56" s="106"/>
      <c r="YF56" s="106"/>
      <c r="YG56" s="106"/>
      <c r="YH56" s="106"/>
      <c r="YI56" s="106"/>
      <c r="YJ56" s="106"/>
      <c r="YK56" s="106"/>
      <c r="YL56" s="106"/>
      <c r="YM56" s="106"/>
      <c r="YN56" s="106"/>
      <c r="YO56" s="106"/>
      <c r="YP56" s="106"/>
      <c r="YQ56" s="106"/>
      <c r="YR56" s="106"/>
      <c r="YS56" s="106"/>
      <c r="YT56" s="106"/>
      <c r="YU56" s="106"/>
      <c r="YV56" s="106"/>
      <c r="YW56" s="106"/>
      <c r="YX56" s="106"/>
      <c r="YY56" s="106"/>
      <c r="YZ56" s="106"/>
      <c r="ZA56" s="106"/>
      <c r="ZB56" s="106"/>
      <c r="ZC56" s="106"/>
      <c r="ZD56" s="106"/>
      <c r="ZE56" s="106"/>
      <c r="ZF56" s="106"/>
      <c r="ZG56" s="106"/>
      <c r="ZH56" s="106"/>
      <c r="ZI56" s="106"/>
      <c r="ZJ56" s="106"/>
      <c r="ZK56" s="106"/>
      <c r="ZL56" s="106"/>
      <c r="ZM56" s="106"/>
      <c r="ZN56" s="106"/>
      <c r="ZO56" s="106"/>
      <c r="ZP56" s="106"/>
      <c r="ZQ56" s="106"/>
      <c r="ZR56" s="106"/>
      <c r="ZS56" s="106"/>
      <c r="ZT56" s="106"/>
      <c r="ZU56" s="106"/>
      <c r="ZV56" s="106"/>
      <c r="ZW56" s="106"/>
      <c r="ZX56" s="106"/>
      <c r="ZY56" s="106"/>
      <c r="ZZ56" s="106"/>
      <c r="AAA56" s="106"/>
      <c r="AAB56" s="106"/>
      <c r="AAC56" s="106"/>
      <c r="AAD56" s="106"/>
      <c r="AAE56" s="106"/>
      <c r="AAF56" s="106"/>
      <c r="AAG56" s="106"/>
      <c r="AAH56" s="106"/>
      <c r="AAI56" s="106"/>
      <c r="AAJ56" s="106"/>
      <c r="AAK56" s="106"/>
      <c r="AAL56" s="106"/>
      <c r="AAM56" s="106"/>
      <c r="AAN56" s="106"/>
      <c r="AAO56" s="106"/>
      <c r="AAP56" s="106"/>
      <c r="AAQ56" s="106"/>
      <c r="AAR56" s="106"/>
      <c r="AAS56" s="106"/>
      <c r="AAT56" s="106"/>
      <c r="AAU56" s="106"/>
      <c r="AAV56" s="106"/>
      <c r="AAW56" s="106"/>
      <c r="AAX56" s="106"/>
      <c r="AAY56" s="106"/>
      <c r="AAZ56" s="106"/>
      <c r="ABA56" s="106"/>
      <c r="ABB56" s="106"/>
      <c r="ABC56" s="106"/>
      <c r="ABD56" s="106"/>
      <c r="ABE56" s="106"/>
      <c r="ABF56" s="106"/>
      <c r="ABG56" s="106"/>
      <c r="ABH56" s="106"/>
      <c r="ABI56" s="106"/>
      <c r="ABJ56" s="106"/>
      <c r="ABK56" s="106"/>
      <c r="ABL56" s="106"/>
      <c r="ABM56" s="106"/>
      <c r="ABN56" s="106"/>
      <c r="ABO56" s="106"/>
      <c r="ABP56" s="106"/>
      <c r="ABQ56" s="106"/>
      <c r="ABR56" s="106"/>
      <c r="ABS56" s="106"/>
      <c r="ABT56" s="106"/>
      <c r="ABU56" s="106"/>
      <c r="ABV56" s="106"/>
      <c r="ABW56" s="106"/>
      <c r="ABX56" s="106"/>
      <c r="ABY56" s="106"/>
      <c r="ABZ56" s="106"/>
      <c r="ACA56" s="106"/>
      <c r="ACB56" s="106"/>
      <c r="ACC56" s="106"/>
      <c r="ACD56" s="106"/>
      <c r="ACE56" s="106"/>
      <c r="ACF56" s="106"/>
      <c r="ACG56" s="106"/>
      <c r="ACH56" s="106"/>
      <c r="ACI56" s="106"/>
      <c r="ACJ56" s="106"/>
      <c r="ACK56" s="106"/>
      <c r="ACL56" s="106"/>
      <c r="ACM56" s="106"/>
      <c r="ACN56" s="106"/>
      <c r="ACO56" s="106"/>
      <c r="ACP56" s="106"/>
      <c r="ACQ56" s="106"/>
      <c r="ACR56" s="106"/>
      <c r="ACS56" s="106"/>
      <c r="ACT56" s="106"/>
      <c r="ACU56" s="106"/>
      <c r="ACV56" s="106"/>
      <c r="ACW56" s="106"/>
      <c r="ACX56" s="106"/>
      <c r="ACY56" s="106"/>
      <c r="ACZ56" s="106"/>
      <c r="ADA56" s="106"/>
      <c r="ADB56" s="106"/>
      <c r="ADC56" s="106"/>
      <c r="ADD56" s="106"/>
      <c r="ADE56" s="106"/>
      <c r="ADF56" s="106"/>
      <c r="ADG56" s="106"/>
      <c r="ADH56" s="106"/>
      <c r="ADI56" s="106"/>
      <c r="ADJ56" s="106"/>
      <c r="ADK56" s="106"/>
      <c r="ADL56" s="106"/>
      <c r="ADM56" s="106"/>
      <c r="ADN56" s="106"/>
      <c r="ADO56" s="106"/>
      <c r="ADP56" s="106"/>
      <c r="ADQ56" s="106"/>
      <c r="ADR56" s="106"/>
      <c r="ADS56" s="106"/>
      <c r="ADT56" s="106"/>
      <c r="ADU56" s="106"/>
      <c r="ADV56" s="106"/>
      <c r="ADW56" s="106"/>
      <c r="ADX56" s="106"/>
      <c r="ADY56" s="106"/>
      <c r="ADZ56" s="106"/>
      <c r="AEA56" s="106"/>
      <c r="AEB56" s="106"/>
      <c r="AEC56" s="106"/>
      <c r="AED56" s="106"/>
      <c r="AEE56" s="106"/>
      <c r="AEF56" s="106"/>
      <c r="AEG56" s="106"/>
      <c r="AEH56" s="106"/>
      <c r="AEI56" s="106"/>
      <c r="AEJ56" s="106"/>
      <c r="AEK56" s="106"/>
      <c r="AEL56" s="106"/>
      <c r="AEM56" s="106"/>
      <c r="AEN56" s="106"/>
      <c r="AEO56" s="106"/>
      <c r="AEP56" s="106"/>
      <c r="AEQ56" s="106"/>
      <c r="AER56" s="106"/>
      <c r="AES56" s="106"/>
      <c r="AET56" s="106"/>
      <c r="AEU56" s="106"/>
      <c r="AEV56" s="106"/>
      <c r="AEW56" s="106"/>
      <c r="AEX56" s="106"/>
      <c r="AEY56" s="106"/>
      <c r="AEZ56" s="106"/>
      <c r="AFA56" s="106"/>
      <c r="AFB56" s="106"/>
      <c r="AFC56" s="106"/>
      <c r="AFD56" s="106"/>
      <c r="AFE56" s="106"/>
      <c r="AFF56" s="106"/>
      <c r="AFG56" s="106"/>
      <c r="AFH56" s="106"/>
      <c r="AFI56" s="106"/>
      <c r="AFJ56" s="106"/>
      <c r="AFK56" s="106"/>
      <c r="AFL56" s="106"/>
      <c r="AFM56" s="106"/>
      <c r="AFN56" s="106"/>
      <c r="AFO56" s="106"/>
      <c r="AFP56" s="106"/>
      <c r="AFQ56" s="106"/>
      <c r="AFR56" s="106"/>
      <c r="AFS56" s="106"/>
      <c r="AFT56" s="106"/>
      <c r="AFU56" s="106"/>
      <c r="AFV56" s="106"/>
      <c r="AFW56" s="106"/>
      <c r="AFX56" s="106"/>
      <c r="AFY56" s="106"/>
      <c r="AFZ56" s="106"/>
      <c r="AGA56" s="106"/>
      <c r="AGB56" s="106"/>
      <c r="AGC56" s="106"/>
      <c r="AGD56" s="106"/>
      <c r="AGE56" s="106"/>
      <c r="AGF56" s="106"/>
      <c r="AGG56" s="106"/>
      <c r="AGH56" s="106"/>
      <c r="AGI56" s="106"/>
      <c r="AGJ56" s="106"/>
      <c r="AGK56" s="106"/>
      <c r="AGL56" s="106"/>
      <c r="AGM56" s="106"/>
      <c r="AGN56" s="106"/>
      <c r="AGO56" s="106"/>
      <c r="AGP56" s="106"/>
      <c r="AGQ56" s="106"/>
      <c r="AGR56" s="106"/>
      <c r="AGS56" s="106"/>
      <c r="AGT56" s="106"/>
      <c r="AGU56" s="106"/>
      <c r="AGV56" s="106"/>
      <c r="AGW56" s="106"/>
      <c r="AGX56" s="106"/>
      <c r="AGY56" s="106"/>
      <c r="AGZ56" s="106"/>
      <c r="AHA56" s="106"/>
      <c r="AHB56" s="106"/>
      <c r="AHC56" s="106"/>
      <c r="AHD56" s="106"/>
      <c r="AHE56" s="106"/>
      <c r="AHF56" s="106"/>
      <c r="AHG56" s="106"/>
      <c r="AHH56" s="106"/>
      <c r="AHI56" s="106"/>
      <c r="AHJ56" s="106"/>
      <c r="AHK56" s="106"/>
      <c r="AHL56" s="106"/>
      <c r="AHM56" s="106"/>
      <c r="AHN56" s="106"/>
      <c r="AHO56" s="106"/>
      <c r="AHP56" s="106"/>
      <c r="AHQ56" s="106"/>
      <c r="AHR56" s="106"/>
      <c r="AHS56" s="106"/>
      <c r="AHT56" s="106"/>
      <c r="AHU56" s="106"/>
      <c r="AHV56" s="106"/>
      <c r="AHW56" s="106"/>
      <c r="AHX56" s="106"/>
      <c r="AHY56" s="106"/>
      <c r="AHZ56" s="106"/>
      <c r="AIA56" s="106"/>
      <c r="AIB56" s="106"/>
      <c r="AIC56" s="106"/>
      <c r="AID56" s="106"/>
      <c r="AIE56" s="106"/>
      <c r="AIF56" s="106"/>
      <c r="AIG56" s="106"/>
      <c r="AIH56" s="106"/>
      <c r="AII56" s="106"/>
      <c r="AIJ56" s="106"/>
      <c r="AIK56" s="106"/>
      <c r="AIL56" s="106"/>
      <c r="AIM56" s="106"/>
      <c r="AIN56" s="106"/>
      <c r="AIO56" s="106"/>
      <c r="AIP56" s="106"/>
      <c r="AIQ56" s="106"/>
      <c r="AIR56" s="106"/>
      <c r="AIS56" s="106"/>
      <c r="AIT56" s="106"/>
      <c r="AIU56" s="106"/>
      <c r="AIV56" s="106"/>
      <c r="AIW56" s="106"/>
      <c r="AIX56" s="106"/>
      <c r="AIY56" s="106"/>
      <c r="AIZ56" s="106"/>
      <c r="AJA56" s="106"/>
      <c r="AJB56" s="106"/>
      <c r="AJC56" s="106"/>
      <c r="AJD56" s="106"/>
      <c r="AJE56" s="106"/>
      <c r="AJF56" s="106"/>
      <c r="AJG56" s="106"/>
      <c r="AJH56" s="106"/>
      <c r="AJI56" s="106"/>
      <c r="AJJ56" s="106"/>
      <c r="AJK56" s="106"/>
      <c r="AJL56" s="106"/>
      <c r="AJM56" s="106"/>
      <c r="AJN56" s="106"/>
      <c r="AJO56" s="106"/>
      <c r="AJP56" s="106"/>
      <c r="AJQ56" s="106"/>
      <c r="AJR56" s="106"/>
      <c r="AJS56" s="106"/>
      <c r="AJT56" s="106"/>
      <c r="AJU56" s="106"/>
      <c r="AJV56" s="106"/>
      <c r="AJW56" s="106"/>
      <c r="AJX56" s="106"/>
      <c r="AJY56" s="106"/>
      <c r="AJZ56" s="106"/>
      <c r="AKA56" s="106"/>
      <c r="AKB56" s="106"/>
      <c r="AKC56" s="106"/>
      <c r="AKD56" s="106"/>
      <c r="AKE56" s="106"/>
      <c r="AKF56" s="106"/>
      <c r="AKG56" s="106"/>
      <c r="AKH56" s="106"/>
      <c r="AKI56" s="106"/>
      <c r="AKJ56" s="106"/>
      <c r="AKK56" s="106"/>
      <c r="AKL56" s="106"/>
      <c r="AKM56" s="106"/>
      <c r="AKN56" s="106"/>
      <c r="AKO56" s="106"/>
      <c r="AKP56" s="106"/>
      <c r="AKQ56" s="106"/>
      <c r="AKR56" s="106"/>
      <c r="AKS56" s="106"/>
      <c r="AKT56" s="106"/>
      <c r="AKU56" s="106"/>
      <c r="AKV56" s="106"/>
      <c r="AKW56" s="106"/>
      <c r="AKX56" s="106"/>
      <c r="AKY56" s="106"/>
      <c r="AKZ56" s="106"/>
      <c r="ALA56" s="106"/>
      <c r="ALB56" s="106"/>
      <c r="ALC56" s="106"/>
      <c r="ALD56" s="106"/>
      <c r="ALE56" s="106"/>
      <c r="ALF56" s="106"/>
      <c r="ALG56" s="106"/>
      <c r="ALH56" s="106"/>
      <c r="ALI56" s="106"/>
      <c r="ALJ56" s="106"/>
      <c r="ALK56" s="106"/>
      <c r="ALL56" s="106"/>
      <c r="ALM56" s="106"/>
      <c r="ALN56" s="106"/>
      <c r="ALO56" s="106"/>
      <c r="ALP56" s="106"/>
      <c r="ALQ56" s="106"/>
      <c r="ALR56" s="106"/>
      <c r="ALS56" s="106"/>
      <c r="ALT56" s="106"/>
      <c r="ALU56" s="106"/>
      <c r="ALV56" s="106"/>
      <c r="ALW56" s="106"/>
      <c r="ALX56" s="106"/>
      <c r="ALY56" s="106"/>
      <c r="ALZ56" s="106"/>
      <c r="AMA56" s="106"/>
      <c r="AMB56" s="106"/>
      <c r="AMC56" s="106"/>
      <c r="AMD56" s="106"/>
      <c r="AME56" s="106"/>
      <c r="AMF56" s="106"/>
      <c r="AMG56" s="106"/>
      <c r="AMH56" s="106"/>
      <c r="AMI56" s="106"/>
      <c r="AMJ56" s="106"/>
      <c r="AMK56" s="106"/>
      <c r="AML56" s="106"/>
      <c r="AMM56" s="106"/>
      <c r="AMN56" s="106"/>
      <c r="AMO56" s="106"/>
      <c r="AMP56" s="106"/>
      <c r="AMQ56" s="106"/>
      <c r="AMR56" s="106"/>
      <c r="AMS56" s="106"/>
      <c r="AMT56" s="106"/>
      <c r="AMU56" s="106"/>
      <c r="AMV56" s="106"/>
      <c r="AMW56" s="106"/>
      <c r="AMX56" s="106"/>
      <c r="AMY56" s="106"/>
      <c r="AMZ56" s="106"/>
      <c r="ANA56" s="106"/>
      <c r="ANB56" s="106"/>
      <c r="ANC56" s="106"/>
      <c r="AND56" s="106"/>
    </row>
    <row r="57" spans="1:1044" s="105" customForma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106"/>
      <c r="GZ57" s="106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  <c r="IG57" s="106"/>
      <c r="IH57" s="106"/>
      <c r="II57" s="106"/>
      <c r="IJ57" s="106"/>
      <c r="IK57" s="106"/>
      <c r="IL57" s="106"/>
      <c r="IM57" s="106"/>
      <c r="IN57" s="106"/>
      <c r="IO57" s="106"/>
      <c r="IP57" s="106"/>
      <c r="IQ57" s="106"/>
      <c r="IR57" s="106"/>
      <c r="IS57" s="106"/>
      <c r="IT57" s="106"/>
      <c r="IU57" s="106"/>
      <c r="IV57" s="106"/>
      <c r="IW57" s="106"/>
      <c r="IX57" s="106"/>
      <c r="IY57" s="106"/>
      <c r="IZ57" s="106"/>
      <c r="JA57" s="106"/>
      <c r="JB57" s="106"/>
      <c r="JC57" s="106"/>
      <c r="JD57" s="106"/>
      <c r="JE57" s="106"/>
      <c r="JF57" s="106"/>
      <c r="JG57" s="106"/>
      <c r="JH57" s="106"/>
      <c r="JI57" s="106"/>
      <c r="JJ57" s="106"/>
      <c r="JK57" s="106"/>
      <c r="JL57" s="106"/>
      <c r="JM57" s="106"/>
      <c r="JN57" s="106"/>
      <c r="JO57" s="106"/>
      <c r="JP57" s="106"/>
      <c r="JQ57" s="106"/>
      <c r="JR57" s="106"/>
      <c r="JS57" s="106"/>
      <c r="JT57" s="106"/>
      <c r="JU57" s="106"/>
      <c r="JV57" s="106"/>
      <c r="JW57" s="106"/>
      <c r="JX57" s="106"/>
      <c r="JY57" s="106"/>
      <c r="JZ57" s="106"/>
      <c r="KA57" s="106"/>
      <c r="KB57" s="106"/>
      <c r="KC57" s="106"/>
      <c r="KD57" s="106"/>
      <c r="KE57" s="106"/>
      <c r="KF57" s="106"/>
      <c r="KG57" s="106"/>
      <c r="KH57" s="106"/>
      <c r="KI57" s="106"/>
      <c r="KJ57" s="106"/>
      <c r="KK57" s="106"/>
      <c r="KL57" s="106"/>
      <c r="KM57" s="106"/>
      <c r="KN57" s="106"/>
      <c r="KO57" s="106"/>
      <c r="KP57" s="106"/>
      <c r="KQ57" s="106"/>
      <c r="KR57" s="106"/>
      <c r="KS57" s="106"/>
      <c r="KT57" s="106"/>
      <c r="KU57" s="106"/>
      <c r="KV57" s="106"/>
      <c r="KW57" s="106"/>
      <c r="KX57" s="106"/>
      <c r="KY57" s="106"/>
      <c r="KZ57" s="106"/>
      <c r="LA57" s="106"/>
      <c r="LB57" s="106"/>
      <c r="LC57" s="106"/>
      <c r="LD57" s="106"/>
      <c r="LE57" s="106"/>
      <c r="LF57" s="106"/>
      <c r="LG57" s="106"/>
      <c r="LH57" s="106"/>
      <c r="LI57" s="106"/>
      <c r="LJ57" s="106"/>
      <c r="LK57" s="106"/>
      <c r="LL57" s="106"/>
      <c r="LM57" s="106"/>
      <c r="LN57" s="106"/>
      <c r="LO57" s="106"/>
      <c r="LP57" s="106"/>
      <c r="LQ57" s="106"/>
      <c r="LR57" s="106"/>
      <c r="LS57" s="106"/>
      <c r="LT57" s="106"/>
      <c r="LU57" s="106"/>
      <c r="LV57" s="106"/>
      <c r="LW57" s="106"/>
      <c r="LX57" s="106"/>
      <c r="LY57" s="106"/>
      <c r="LZ57" s="106"/>
      <c r="MA57" s="106"/>
      <c r="MB57" s="106"/>
      <c r="MC57" s="106"/>
      <c r="MD57" s="106"/>
      <c r="ME57" s="106"/>
      <c r="MF57" s="106"/>
      <c r="MG57" s="106"/>
      <c r="MH57" s="106"/>
      <c r="MI57" s="106"/>
      <c r="MJ57" s="106"/>
      <c r="MK57" s="106"/>
      <c r="ML57" s="106"/>
      <c r="MM57" s="106"/>
      <c r="MN57" s="106"/>
      <c r="MO57" s="106"/>
      <c r="MP57" s="106"/>
      <c r="MQ57" s="106"/>
      <c r="MR57" s="106"/>
      <c r="MS57" s="106"/>
      <c r="MT57" s="106"/>
      <c r="MU57" s="106"/>
      <c r="MV57" s="106"/>
      <c r="MW57" s="106"/>
      <c r="MX57" s="106"/>
      <c r="MY57" s="106"/>
      <c r="MZ57" s="106"/>
      <c r="NA57" s="106"/>
      <c r="NB57" s="106"/>
      <c r="NC57" s="106"/>
      <c r="ND57" s="106"/>
      <c r="NE57" s="106"/>
      <c r="NF57" s="106"/>
      <c r="NG57" s="106"/>
      <c r="NH57" s="106"/>
      <c r="NI57" s="106"/>
      <c r="NJ57" s="106"/>
      <c r="NK57" s="106"/>
      <c r="NL57" s="106"/>
      <c r="NM57" s="106"/>
      <c r="NN57" s="106"/>
      <c r="NO57" s="106"/>
      <c r="NP57" s="106"/>
      <c r="NQ57" s="106"/>
      <c r="NR57" s="106"/>
      <c r="NS57" s="106"/>
      <c r="NT57" s="106"/>
      <c r="NU57" s="106"/>
      <c r="NV57" s="106"/>
      <c r="NW57" s="106"/>
      <c r="NX57" s="106"/>
      <c r="NY57" s="106"/>
      <c r="NZ57" s="106"/>
      <c r="OA57" s="106"/>
      <c r="OB57" s="106"/>
      <c r="OC57" s="106"/>
      <c r="OD57" s="106"/>
      <c r="OE57" s="106"/>
      <c r="OF57" s="106"/>
      <c r="OG57" s="106"/>
      <c r="OH57" s="106"/>
      <c r="OI57" s="106"/>
      <c r="OJ57" s="106"/>
      <c r="OK57" s="106"/>
      <c r="OL57" s="106"/>
      <c r="OM57" s="106"/>
      <c r="ON57" s="106"/>
      <c r="OO57" s="106"/>
      <c r="OP57" s="106"/>
      <c r="OQ57" s="106"/>
      <c r="OR57" s="106"/>
      <c r="OS57" s="106"/>
      <c r="OT57" s="106"/>
      <c r="OU57" s="106"/>
      <c r="OV57" s="106"/>
      <c r="OW57" s="106"/>
      <c r="OX57" s="106"/>
      <c r="OY57" s="106"/>
      <c r="OZ57" s="106"/>
      <c r="PA57" s="106"/>
      <c r="PB57" s="106"/>
      <c r="PC57" s="106"/>
      <c r="PD57" s="106"/>
      <c r="PE57" s="106"/>
      <c r="PF57" s="106"/>
      <c r="PG57" s="106"/>
      <c r="PH57" s="106"/>
      <c r="PI57" s="106"/>
      <c r="PJ57" s="106"/>
      <c r="PK57" s="106"/>
      <c r="PL57" s="106"/>
      <c r="PM57" s="106"/>
      <c r="PN57" s="106"/>
      <c r="PO57" s="106"/>
      <c r="PP57" s="106"/>
      <c r="PQ57" s="106"/>
      <c r="PR57" s="106"/>
      <c r="PS57" s="106"/>
      <c r="PT57" s="106"/>
      <c r="PU57" s="106"/>
      <c r="PV57" s="106"/>
      <c r="PW57" s="106"/>
      <c r="PX57" s="106"/>
      <c r="PY57" s="106"/>
      <c r="PZ57" s="106"/>
      <c r="QA57" s="106"/>
      <c r="QB57" s="106"/>
      <c r="QC57" s="106"/>
      <c r="QD57" s="106"/>
      <c r="QE57" s="106"/>
      <c r="QF57" s="106"/>
      <c r="QG57" s="106"/>
      <c r="QH57" s="106"/>
      <c r="QI57" s="106"/>
      <c r="QJ57" s="106"/>
      <c r="QK57" s="106"/>
      <c r="QL57" s="106"/>
      <c r="QM57" s="106"/>
      <c r="QN57" s="106"/>
      <c r="QO57" s="106"/>
      <c r="QP57" s="106"/>
      <c r="QQ57" s="106"/>
      <c r="QR57" s="106"/>
      <c r="QS57" s="106"/>
      <c r="QT57" s="106"/>
      <c r="QU57" s="106"/>
      <c r="QV57" s="106"/>
      <c r="QW57" s="106"/>
      <c r="QX57" s="106"/>
      <c r="QY57" s="106"/>
      <c r="QZ57" s="106"/>
      <c r="RA57" s="106"/>
      <c r="RB57" s="106"/>
      <c r="RC57" s="106"/>
      <c r="RD57" s="106"/>
      <c r="RE57" s="106"/>
      <c r="RF57" s="106"/>
      <c r="RG57" s="106"/>
      <c r="RH57" s="106"/>
      <c r="RI57" s="106"/>
      <c r="RJ57" s="106"/>
      <c r="RK57" s="106"/>
      <c r="RL57" s="106"/>
      <c r="RM57" s="106"/>
      <c r="RN57" s="106"/>
      <c r="RO57" s="106"/>
      <c r="RP57" s="106"/>
      <c r="RQ57" s="106"/>
      <c r="RR57" s="106"/>
      <c r="RS57" s="106"/>
      <c r="RT57" s="106"/>
      <c r="RU57" s="106"/>
      <c r="RV57" s="106"/>
      <c r="RW57" s="106"/>
      <c r="RX57" s="106"/>
      <c r="RY57" s="106"/>
      <c r="RZ57" s="106"/>
      <c r="SA57" s="106"/>
      <c r="SB57" s="106"/>
      <c r="SC57" s="106"/>
      <c r="SD57" s="106"/>
      <c r="SE57" s="106"/>
      <c r="SF57" s="106"/>
      <c r="SG57" s="106"/>
      <c r="SH57" s="106"/>
      <c r="SI57" s="106"/>
      <c r="SJ57" s="106"/>
      <c r="SK57" s="106"/>
      <c r="SL57" s="106"/>
      <c r="SM57" s="106"/>
      <c r="SN57" s="106"/>
      <c r="SO57" s="106"/>
      <c r="SP57" s="106"/>
      <c r="SQ57" s="106"/>
      <c r="SR57" s="106"/>
      <c r="SS57" s="106"/>
      <c r="ST57" s="106"/>
      <c r="SU57" s="106"/>
      <c r="SV57" s="106"/>
      <c r="SW57" s="106"/>
      <c r="SX57" s="106"/>
      <c r="SY57" s="106"/>
      <c r="SZ57" s="106"/>
      <c r="TA57" s="106"/>
      <c r="TB57" s="106"/>
      <c r="TC57" s="106"/>
      <c r="TD57" s="106"/>
      <c r="TE57" s="106"/>
      <c r="TF57" s="106"/>
      <c r="TG57" s="106"/>
      <c r="TH57" s="106"/>
      <c r="TI57" s="106"/>
      <c r="TJ57" s="106"/>
      <c r="TK57" s="106"/>
      <c r="TL57" s="106"/>
      <c r="TM57" s="106"/>
      <c r="TN57" s="106"/>
      <c r="TO57" s="106"/>
      <c r="TP57" s="106"/>
      <c r="TQ57" s="106"/>
      <c r="TR57" s="106"/>
      <c r="TS57" s="106"/>
      <c r="TT57" s="106"/>
      <c r="TU57" s="106"/>
      <c r="TV57" s="106"/>
      <c r="TW57" s="106"/>
      <c r="TX57" s="106"/>
      <c r="TY57" s="106"/>
      <c r="TZ57" s="106"/>
      <c r="UA57" s="106"/>
      <c r="UB57" s="106"/>
      <c r="UC57" s="106"/>
      <c r="UD57" s="106"/>
      <c r="UE57" s="106"/>
      <c r="UF57" s="106"/>
      <c r="UG57" s="106"/>
      <c r="UH57" s="106"/>
      <c r="UI57" s="106"/>
      <c r="UJ57" s="106"/>
      <c r="UK57" s="106"/>
      <c r="UL57" s="106"/>
      <c r="UM57" s="106"/>
      <c r="UN57" s="106"/>
      <c r="UO57" s="106"/>
      <c r="UP57" s="106"/>
      <c r="UQ57" s="106"/>
      <c r="UR57" s="106"/>
      <c r="US57" s="106"/>
      <c r="UT57" s="106"/>
      <c r="UU57" s="106"/>
      <c r="UV57" s="106"/>
      <c r="UW57" s="106"/>
      <c r="UX57" s="106"/>
      <c r="UY57" s="106"/>
      <c r="UZ57" s="106"/>
      <c r="VA57" s="106"/>
      <c r="VB57" s="106"/>
      <c r="VC57" s="106"/>
      <c r="VD57" s="106"/>
      <c r="VE57" s="106"/>
      <c r="VF57" s="106"/>
      <c r="VG57" s="106"/>
      <c r="VH57" s="106"/>
      <c r="VI57" s="106"/>
      <c r="VJ57" s="106"/>
      <c r="VK57" s="106"/>
      <c r="VL57" s="106"/>
      <c r="VM57" s="106"/>
      <c r="VN57" s="106"/>
      <c r="VO57" s="106"/>
      <c r="VP57" s="106"/>
      <c r="VQ57" s="106"/>
      <c r="VR57" s="106"/>
      <c r="VS57" s="106"/>
      <c r="VT57" s="106"/>
      <c r="VU57" s="106"/>
      <c r="VV57" s="106"/>
      <c r="VW57" s="106"/>
      <c r="VX57" s="106"/>
      <c r="VY57" s="106"/>
      <c r="VZ57" s="106"/>
      <c r="WA57" s="106"/>
      <c r="WB57" s="106"/>
      <c r="WC57" s="106"/>
      <c r="WD57" s="106"/>
      <c r="WE57" s="106"/>
      <c r="WF57" s="106"/>
      <c r="WG57" s="106"/>
      <c r="WH57" s="106"/>
      <c r="WI57" s="106"/>
      <c r="WJ57" s="106"/>
      <c r="WK57" s="106"/>
      <c r="WL57" s="106"/>
      <c r="WM57" s="106"/>
      <c r="WN57" s="106"/>
      <c r="WO57" s="106"/>
      <c r="WP57" s="106"/>
      <c r="WQ57" s="106"/>
      <c r="WR57" s="106"/>
      <c r="WS57" s="106"/>
      <c r="WT57" s="106"/>
      <c r="WU57" s="106"/>
      <c r="WV57" s="106"/>
      <c r="WW57" s="106"/>
      <c r="WX57" s="106"/>
      <c r="WY57" s="106"/>
      <c r="WZ57" s="106"/>
      <c r="XA57" s="106"/>
      <c r="XB57" s="106"/>
      <c r="XC57" s="106"/>
      <c r="XD57" s="106"/>
      <c r="XE57" s="106"/>
      <c r="XF57" s="106"/>
      <c r="XG57" s="106"/>
      <c r="XH57" s="106"/>
      <c r="XI57" s="106"/>
      <c r="XJ57" s="106"/>
      <c r="XK57" s="106"/>
      <c r="XL57" s="106"/>
      <c r="XM57" s="106"/>
      <c r="XN57" s="106"/>
      <c r="XO57" s="106"/>
      <c r="XP57" s="106"/>
      <c r="XQ57" s="106"/>
      <c r="XR57" s="106"/>
      <c r="XS57" s="106"/>
      <c r="XT57" s="106"/>
      <c r="XU57" s="106"/>
      <c r="XV57" s="106"/>
      <c r="XW57" s="106"/>
      <c r="XX57" s="106"/>
      <c r="XY57" s="106"/>
      <c r="XZ57" s="106"/>
      <c r="YA57" s="106"/>
      <c r="YB57" s="106"/>
      <c r="YC57" s="106"/>
      <c r="YD57" s="106"/>
      <c r="YE57" s="106"/>
      <c r="YF57" s="106"/>
      <c r="YG57" s="106"/>
      <c r="YH57" s="106"/>
      <c r="YI57" s="106"/>
      <c r="YJ57" s="106"/>
      <c r="YK57" s="106"/>
      <c r="YL57" s="106"/>
      <c r="YM57" s="106"/>
      <c r="YN57" s="106"/>
      <c r="YO57" s="106"/>
      <c r="YP57" s="106"/>
      <c r="YQ57" s="106"/>
      <c r="YR57" s="106"/>
      <c r="YS57" s="106"/>
      <c r="YT57" s="106"/>
      <c r="YU57" s="106"/>
      <c r="YV57" s="106"/>
      <c r="YW57" s="106"/>
      <c r="YX57" s="106"/>
      <c r="YY57" s="106"/>
      <c r="YZ57" s="106"/>
      <c r="ZA57" s="106"/>
      <c r="ZB57" s="106"/>
      <c r="ZC57" s="106"/>
      <c r="ZD57" s="106"/>
      <c r="ZE57" s="106"/>
      <c r="ZF57" s="106"/>
      <c r="ZG57" s="106"/>
      <c r="ZH57" s="106"/>
      <c r="ZI57" s="106"/>
      <c r="ZJ57" s="106"/>
      <c r="ZK57" s="106"/>
      <c r="ZL57" s="106"/>
      <c r="ZM57" s="106"/>
      <c r="ZN57" s="106"/>
      <c r="ZO57" s="106"/>
      <c r="ZP57" s="106"/>
      <c r="ZQ57" s="106"/>
      <c r="ZR57" s="106"/>
      <c r="ZS57" s="106"/>
      <c r="ZT57" s="106"/>
      <c r="ZU57" s="106"/>
      <c r="ZV57" s="106"/>
      <c r="ZW57" s="106"/>
      <c r="ZX57" s="106"/>
      <c r="ZY57" s="106"/>
      <c r="ZZ57" s="106"/>
      <c r="AAA57" s="106"/>
      <c r="AAB57" s="106"/>
      <c r="AAC57" s="106"/>
      <c r="AAD57" s="106"/>
      <c r="AAE57" s="106"/>
      <c r="AAF57" s="106"/>
      <c r="AAG57" s="106"/>
      <c r="AAH57" s="106"/>
      <c r="AAI57" s="106"/>
      <c r="AAJ57" s="106"/>
      <c r="AAK57" s="106"/>
      <c r="AAL57" s="106"/>
      <c r="AAM57" s="106"/>
      <c r="AAN57" s="106"/>
      <c r="AAO57" s="106"/>
      <c r="AAP57" s="106"/>
      <c r="AAQ57" s="106"/>
      <c r="AAR57" s="106"/>
      <c r="AAS57" s="106"/>
      <c r="AAT57" s="106"/>
      <c r="AAU57" s="106"/>
      <c r="AAV57" s="106"/>
      <c r="AAW57" s="106"/>
      <c r="AAX57" s="106"/>
      <c r="AAY57" s="106"/>
      <c r="AAZ57" s="106"/>
      <c r="ABA57" s="106"/>
      <c r="ABB57" s="106"/>
      <c r="ABC57" s="106"/>
      <c r="ABD57" s="106"/>
      <c r="ABE57" s="106"/>
      <c r="ABF57" s="106"/>
      <c r="ABG57" s="106"/>
      <c r="ABH57" s="106"/>
      <c r="ABI57" s="106"/>
      <c r="ABJ57" s="106"/>
      <c r="ABK57" s="106"/>
      <c r="ABL57" s="106"/>
      <c r="ABM57" s="106"/>
      <c r="ABN57" s="106"/>
      <c r="ABO57" s="106"/>
      <c r="ABP57" s="106"/>
      <c r="ABQ57" s="106"/>
      <c r="ABR57" s="106"/>
      <c r="ABS57" s="106"/>
      <c r="ABT57" s="106"/>
      <c r="ABU57" s="106"/>
      <c r="ABV57" s="106"/>
      <c r="ABW57" s="106"/>
      <c r="ABX57" s="106"/>
      <c r="ABY57" s="106"/>
      <c r="ABZ57" s="106"/>
      <c r="ACA57" s="106"/>
      <c r="ACB57" s="106"/>
      <c r="ACC57" s="106"/>
      <c r="ACD57" s="106"/>
      <c r="ACE57" s="106"/>
      <c r="ACF57" s="106"/>
      <c r="ACG57" s="106"/>
      <c r="ACH57" s="106"/>
      <c r="ACI57" s="106"/>
      <c r="ACJ57" s="106"/>
      <c r="ACK57" s="106"/>
      <c r="ACL57" s="106"/>
      <c r="ACM57" s="106"/>
      <c r="ACN57" s="106"/>
      <c r="ACO57" s="106"/>
      <c r="ACP57" s="106"/>
      <c r="ACQ57" s="106"/>
      <c r="ACR57" s="106"/>
      <c r="ACS57" s="106"/>
      <c r="ACT57" s="106"/>
      <c r="ACU57" s="106"/>
      <c r="ACV57" s="106"/>
      <c r="ACW57" s="106"/>
      <c r="ACX57" s="106"/>
      <c r="ACY57" s="106"/>
      <c r="ACZ57" s="106"/>
      <c r="ADA57" s="106"/>
      <c r="ADB57" s="106"/>
      <c r="ADC57" s="106"/>
      <c r="ADD57" s="106"/>
      <c r="ADE57" s="106"/>
      <c r="ADF57" s="106"/>
      <c r="ADG57" s="106"/>
      <c r="ADH57" s="106"/>
      <c r="ADI57" s="106"/>
      <c r="ADJ57" s="106"/>
      <c r="ADK57" s="106"/>
      <c r="ADL57" s="106"/>
      <c r="ADM57" s="106"/>
      <c r="ADN57" s="106"/>
      <c r="ADO57" s="106"/>
      <c r="ADP57" s="106"/>
      <c r="ADQ57" s="106"/>
      <c r="ADR57" s="106"/>
      <c r="ADS57" s="106"/>
      <c r="ADT57" s="106"/>
      <c r="ADU57" s="106"/>
      <c r="ADV57" s="106"/>
      <c r="ADW57" s="106"/>
      <c r="ADX57" s="106"/>
      <c r="ADY57" s="106"/>
      <c r="ADZ57" s="106"/>
      <c r="AEA57" s="106"/>
      <c r="AEB57" s="106"/>
      <c r="AEC57" s="106"/>
      <c r="AED57" s="106"/>
      <c r="AEE57" s="106"/>
      <c r="AEF57" s="106"/>
      <c r="AEG57" s="106"/>
      <c r="AEH57" s="106"/>
      <c r="AEI57" s="106"/>
      <c r="AEJ57" s="106"/>
      <c r="AEK57" s="106"/>
      <c r="AEL57" s="106"/>
      <c r="AEM57" s="106"/>
      <c r="AEN57" s="106"/>
      <c r="AEO57" s="106"/>
      <c r="AEP57" s="106"/>
      <c r="AEQ57" s="106"/>
      <c r="AER57" s="106"/>
      <c r="AES57" s="106"/>
      <c r="AET57" s="106"/>
      <c r="AEU57" s="106"/>
      <c r="AEV57" s="106"/>
      <c r="AEW57" s="106"/>
      <c r="AEX57" s="106"/>
      <c r="AEY57" s="106"/>
      <c r="AEZ57" s="106"/>
      <c r="AFA57" s="106"/>
      <c r="AFB57" s="106"/>
      <c r="AFC57" s="106"/>
      <c r="AFD57" s="106"/>
      <c r="AFE57" s="106"/>
      <c r="AFF57" s="106"/>
      <c r="AFG57" s="106"/>
      <c r="AFH57" s="106"/>
      <c r="AFI57" s="106"/>
      <c r="AFJ57" s="106"/>
      <c r="AFK57" s="106"/>
      <c r="AFL57" s="106"/>
      <c r="AFM57" s="106"/>
      <c r="AFN57" s="106"/>
      <c r="AFO57" s="106"/>
      <c r="AFP57" s="106"/>
      <c r="AFQ57" s="106"/>
      <c r="AFR57" s="106"/>
      <c r="AFS57" s="106"/>
      <c r="AFT57" s="106"/>
      <c r="AFU57" s="106"/>
      <c r="AFV57" s="106"/>
      <c r="AFW57" s="106"/>
      <c r="AFX57" s="106"/>
      <c r="AFY57" s="106"/>
      <c r="AFZ57" s="106"/>
      <c r="AGA57" s="106"/>
      <c r="AGB57" s="106"/>
      <c r="AGC57" s="106"/>
      <c r="AGD57" s="106"/>
      <c r="AGE57" s="106"/>
      <c r="AGF57" s="106"/>
      <c r="AGG57" s="106"/>
      <c r="AGH57" s="106"/>
      <c r="AGI57" s="106"/>
      <c r="AGJ57" s="106"/>
      <c r="AGK57" s="106"/>
      <c r="AGL57" s="106"/>
      <c r="AGM57" s="106"/>
      <c r="AGN57" s="106"/>
      <c r="AGO57" s="106"/>
      <c r="AGP57" s="106"/>
      <c r="AGQ57" s="106"/>
      <c r="AGR57" s="106"/>
      <c r="AGS57" s="106"/>
      <c r="AGT57" s="106"/>
      <c r="AGU57" s="106"/>
      <c r="AGV57" s="106"/>
      <c r="AGW57" s="106"/>
      <c r="AGX57" s="106"/>
      <c r="AGY57" s="106"/>
      <c r="AGZ57" s="106"/>
      <c r="AHA57" s="106"/>
      <c r="AHB57" s="106"/>
      <c r="AHC57" s="106"/>
      <c r="AHD57" s="106"/>
      <c r="AHE57" s="106"/>
      <c r="AHF57" s="106"/>
      <c r="AHG57" s="106"/>
      <c r="AHH57" s="106"/>
      <c r="AHI57" s="106"/>
      <c r="AHJ57" s="106"/>
      <c r="AHK57" s="106"/>
      <c r="AHL57" s="106"/>
      <c r="AHM57" s="106"/>
      <c r="AHN57" s="106"/>
      <c r="AHO57" s="106"/>
      <c r="AHP57" s="106"/>
      <c r="AHQ57" s="106"/>
      <c r="AHR57" s="106"/>
      <c r="AHS57" s="106"/>
      <c r="AHT57" s="106"/>
      <c r="AHU57" s="106"/>
      <c r="AHV57" s="106"/>
      <c r="AHW57" s="106"/>
      <c r="AHX57" s="106"/>
      <c r="AHY57" s="106"/>
      <c r="AHZ57" s="106"/>
      <c r="AIA57" s="106"/>
      <c r="AIB57" s="106"/>
      <c r="AIC57" s="106"/>
      <c r="AID57" s="106"/>
      <c r="AIE57" s="106"/>
      <c r="AIF57" s="106"/>
      <c r="AIG57" s="106"/>
      <c r="AIH57" s="106"/>
      <c r="AII57" s="106"/>
      <c r="AIJ57" s="106"/>
      <c r="AIK57" s="106"/>
      <c r="AIL57" s="106"/>
      <c r="AIM57" s="106"/>
      <c r="AIN57" s="106"/>
      <c r="AIO57" s="106"/>
      <c r="AIP57" s="106"/>
      <c r="AIQ57" s="106"/>
      <c r="AIR57" s="106"/>
      <c r="AIS57" s="106"/>
      <c r="AIT57" s="106"/>
      <c r="AIU57" s="106"/>
      <c r="AIV57" s="106"/>
      <c r="AIW57" s="106"/>
      <c r="AIX57" s="106"/>
      <c r="AIY57" s="106"/>
      <c r="AIZ57" s="106"/>
      <c r="AJA57" s="106"/>
      <c r="AJB57" s="106"/>
      <c r="AJC57" s="106"/>
      <c r="AJD57" s="106"/>
      <c r="AJE57" s="106"/>
      <c r="AJF57" s="106"/>
      <c r="AJG57" s="106"/>
      <c r="AJH57" s="106"/>
      <c r="AJI57" s="106"/>
      <c r="AJJ57" s="106"/>
      <c r="AJK57" s="106"/>
      <c r="AJL57" s="106"/>
      <c r="AJM57" s="106"/>
      <c r="AJN57" s="106"/>
      <c r="AJO57" s="106"/>
      <c r="AJP57" s="106"/>
      <c r="AJQ57" s="106"/>
      <c r="AJR57" s="106"/>
      <c r="AJS57" s="106"/>
      <c r="AJT57" s="106"/>
      <c r="AJU57" s="106"/>
      <c r="AJV57" s="106"/>
      <c r="AJW57" s="106"/>
      <c r="AJX57" s="106"/>
      <c r="AJY57" s="106"/>
      <c r="AJZ57" s="106"/>
      <c r="AKA57" s="106"/>
      <c r="AKB57" s="106"/>
      <c r="AKC57" s="106"/>
      <c r="AKD57" s="106"/>
      <c r="AKE57" s="106"/>
      <c r="AKF57" s="106"/>
      <c r="AKG57" s="106"/>
      <c r="AKH57" s="106"/>
      <c r="AKI57" s="106"/>
      <c r="AKJ57" s="106"/>
      <c r="AKK57" s="106"/>
      <c r="AKL57" s="106"/>
      <c r="AKM57" s="106"/>
      <c r="AKN57" s="106"/>
      <c r="AKO57" s="106"/>
      <c r="AKP57" s="106"/>
      <c r="AKQ57" s="106"/>
      <c r="AKR57" s="106"/>
      <c r="AKS57" s="106"/>
      <c r="AKT57" s="106"/>
      <c r="AKU57" s="106"/>
      <c r="AKV57" s="106"/>
      <c r="AKW57" s="106"/>
      <c r="AKX57" s="106"/>
      <c r="AKY57" s="106"/>
      <c r="AKZ57" s="106"/>
      <c r="ALA57" s="106"/>
      <c r="ALB57" s="106"/>
      <c r="ALC57" s="106"/>
      <c r="ALD57" s="106"/>
      <c r="ALE57" s="106"/>
      <c r="ALF57" s="106"/>
      <c r="ALG57" s="106"/>
      <c r="ALH57" s="106"/>
      <c r="ALI57" s="106"/>
      <c r="ALJ57" s="106"/>
      <c r="ALK57" s="106"/>
      <c r="ALL57" s="106"/>
      <c r="ALM57" s="106"/>
      <c r="ALN57" s="106"/>
      <c r="ALO57" s="106"/>
      <c r="ALP57" s="106"/>
      <c r="ALQ57" s="106"/>
      <c r="ALR57" s="106"/>
      <c r="ALS57" s="106"/>
      <c r="ALT57" s="106"/>
      <c r="ALU57" s="106"/>
      <c r="ALV57" s="106"/>
      <c r="ALW57" s="106"/>
      <c r="ALX57" s="106"/>
      <c r="ALY57" s="106"/>
      <c r="ALZ57" s="106"/>
      <c r="AMA57" s="106"/>
      <c r="AMB57" s="106"/>
      <c r="AMC57" s="106"/>
      <c r="AMD57" s="106"/>
      <c r="AME57" s="106"/>
      <c r="AMF57" s="106"/>
      <c r="AMG57" s="106"/>
      <c r="AMH57" s="106"/>
      <c r="AMI57" s="106"/>
      <c r="AMJ57" s="106"/>
      <c r="AMK57" s="106"/>
      <c r="AML57" s="106"/>
      <c r="AMM57" s="106"/>
      <c r="AMN57" s="106"/>
      <c r="AMO57" s="106"/>
      <c r="AMP57" s="106"/>
      <c r="AMQ57" s="106"/>
      <c r="AMR57" s="106"/>
      <c r="AMS57" s="106"/>
      <c r="AMT57" s="106"/>
      <c r="AMU57" s="106"/>
      <c r="AMV57" s="106"/>
      <c r="AMW57" s="106"/>
      <c r="AMX57" s="106"/>
      <c r="AMY57" s="106"/>
      <c r="AMZ57" s="106"/>
      <c r="ANA57" s="106"/>
      <c r="ANB57" s="106"/>
      <c r="ANC57" s="106"/>
      <c r="AND57" s="106"/>
    </row>
    <row r="58" spans="1:1044" s="105" customForma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  <c r="GZ58" s="106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HN58" s="106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  <c r="IG58" s="106"/>
      <c r="IH58" s="106"/>
      <c r="II58" s="106"/>
      <c r="IJ58" s="106"/>
      <c r="IK58" s="106"/>
      <c r="IL58" s="106"/>
      <c r="IM58" s="106"/>
      <c r="IN58" s="106"/>
      <c r="IO58" s="106"/>
      <c r="IP58" s="106"/>
      <c r="IQ58" s="106"/>
      <c r="IR58" s="106"/>
      <c r="IS58" s="106"/>
      <c r="IT58" s="106"/>
      <c r="IU58" s="106"/>
      <c r="IV58" s="106"/>
      <c r="IW58" s="106"/>
      <c r="IX58" s="106"/>
      <c r="IY58" s="106"/>
      <c r="IZ58" s="106"/>
      <c r="JA58" s="106"/>
      <c r="JB58" s="106"/>
      <c r="JC58" s="106"/>
      <c r="JD58" s="106"/>
      <c r="JE58" s="106"/>
      <c r="JF58" s="106"/>
      <c r="JG58" s="106"/>
      <c r="JH58" s="106"/>
      <c r="JI58" s="106"/>
      <c r="JJ58" s="106"/>
      <c r="JK58" s="106"/>
      <c r="JL58" s="106"/>
      <c r="JM58" s="106"/>
      <c r="JN58" s="106"/>
      <c r="JO58" s="106"/>
      <c r="JP58" s="106"/>
      <c r="JQ58" s="106"/>
      <c r="JR58" s="106"/>
      <c r="JS58" s="106"/>
      <c r="JT58" s="106"/>
      <c r="JU58" s="106"/>
      <c r="JV58" s="106"/>
      <c r="JW58" s="106"/>
      <c r="JX58" s="106"/>
      <c r="JY58" s="106"/>
      <c r="JZ58" s="106"/>
      <c r="KA58" s="106"/>
      <c r="KB58" s="106"/>
      <c r="KC58" s="106"/>
      <c r="KD58" s="106"/>
      <c r="KE58" s="106"/>
      <c r="KF58" s="106"/>
      <c r="KG58" s="106"/>
      <c r="KH58" s="106"/>
      <c r="KI58" s="106"/>
      <c r="KJ58" s="106"/>
      <c r="KK58" s="106"/>
      <c r="KL58" s="106"/>
      <c r="KM58" s="106"/>
      <c r="KN58" s="106"/>
      <c r="KO58" s="106"/>
      <c r="KP58" s="106"/>
      <c r="KQ58" s="106"/>
      <c r="KR58" s="106"/>
      <c r="KS58" s="106"/>
      <c r="KT58" s="106"/>
      <c r="KU58" s="106"/>
      <c r="KV58" s="106"/>
      <c r="KW58" s="106"/>
      <c r="KX58" s="106"/>
      <c r="KY58" s="106"/>
      <c r="KZ58" s="106"/>
      <c r="LA58" s="106"/>
      <c r="LB58" s="106"/>
      <c r="LC58" s="106"/>
      <c r="LD58" s="106"/>
      <c r="LE58" s="106"/>
      <c r="LF58" s="106"/>
      <c r="LG58" s="106"/>
      <c r="LH58" s="106"/>
      <c r="LI58" s="106"/>
      <c r="LJ58" s="106"/>
      <c r="LK58" s="106"/>
      <c r="LL58" s="106"/>
      <c r="LM58" s="106"/>
      <c r="LN58" s="106"/>
      <c r="LO58" s="106"/>
      <c r="LP58" s="106"/>
      <c r="LQ58" s="106"/>
      <c r="LR58" s="106"/>
      <c r="LS58" s="106"/>
      <c r="LT58" s="106"/>
      <c r="LU58" s="106"/>
      <c r="LV58" s="106"/>
      <c r="LW58" s="106"/>
      <c r="LX58" s="106"/>
      <c r="LY58" s="106"/>
      <c r="LZ58" s="106"/>
      <c r="MA58" s="106"/>
      <c r="MB58" s="106"/>
      <c r="MC58" s="106"/>
      <c r="MD58" s="106"/>
      <c r="ME58" s="106"/>
      <c r="MF58" s="106"/>
      <c r="MG58" s="106"/>
      <c r="MH58" s="106"/>
      <c r="MI58" s="106"/>
      <c r="MJ58" s="106"/>
      <c r="MK58" s="106"/>
      <c r="ML58" s="106"/>
      <c r="MM58" s="106"/>
      <c r="MN58" s="106"/>
      <c r="MO58" s="106"/>
      <c r="MP58" s="106"/>
      <c r="MQ58" s="106"/>
      <c r="MR58" s="106"/>
      <c r="MS58" s="106"/>
      <c r="MT58" s="106"/>
      <c r="MU58" s="106"/>
      <c r="MV58" s="106"/>
      <c r="MW58" s="106"/>
      <c r="MX58" s="106"/>
      <c r="MY58" s="106"/>
      <c r="MZ58" s="106"/>
      <c r="NA58" s="106"/>
      <c r="NB58" s="106"/>
      <c r="NC58" s="106"/>
      <c r="ND58" s="106"/>
      <c r="NE58" s="106"/>
      <c r="NF58" s="106"/>
      <c r="NG58" s="106"/>
      <c r="NH58" s="106"/>
      <c r="NI58" s="106"/>
      <c r="NJ58" s="106"/>
      <c r="NK58" s="106"/>
      <c r="NL58" s="106"/>
      <c r="NM58" s="106"/>
      <c r="NN58" s="106"/>
      <c r="NO58" s="106"/>
      <c r="NP58" s="106"/>
      <c r="NQ58" s="106"/>
      <c r="NR58" s="106"/>
      <c r="NS58" s="106"/>
      <c r="NT58" s="106"/>
      <c r="NU58" s="106"/>
      <c r="NV58" s="106"/>
      <c r="NW58" s="106"/>
      <c r="NX58" s="106"/>
      <c r="NY58" s="106"/>
      <c r="NZ58" s="106"/>
      <c r="OA58" s="106"/>
      <c r="OB58" s="106"/>
      <c r="OC58" s="106"/>
      <c r="OD58" s="106"/>
      <c r="OE58" s="106"/>
      <c r="OF58" s="106"/>
      <c r="OG58" s="106"/>
      <c r="OH58" s="106"/>
      <c r="OI58" s="106"/>
      <c r="OJ58" s="106"/>
      <c r="OK58" s="106"/>
      <c r="OL58" s="106"/>
      <c r="OM58" s="106"/>
      <c r="ON58" s="106"/>
      <c r="OO58" s="106"/>
      <c r="OP58" s="106"/>
      <c r="OQ58" s="106"/>
      <c r="OR58" s="106"/>
      <c r="OS58" s="106"/>
      <c r="OT58" s="106"/>
      <c r="OU58" s="106"/>
      <c r="OV58" s="106"/>
      <c r="OW58" s="106"/>
      <c r="OX58" s="106"/>
      <c r="OY58" s="106"/>
      <c r="OZ58" s="106"/>
      <c r="PA58" s="106"/>
      <c r="PB58" s="106"/>
      <c r="PC58" s="106"/>
      <c r="PD58" s="106"/>
      <c r="PE58" s="106"/>
      <c r="PF58" s="106"/>
      <c r="PG58" s="106"/>
      <c r="PH58" s="106"/>
      <c r="PI58" s="106"/>
      <c r="PJ58" s="106"/>
      <c r="PK58" s="106"/>
      <c r="PL58" s="106"/>
      <c r="PM58" s="106"/>
      <c r="PN58" s="106"/>
      <c r="PO58" s="106"/>
      <c r="PP58" s="106"/>
      <c r="PQ58" s="106"/>
      <c r="PR58" s="106"/>
      <c r="PS58" s="106"/>
      <c r="PT58" s="106"/>
      <c r="PU58" s="106"/>
      <c r="PV58" s="106"/>
      <c r="PW58" s="106"/>
      <c r="PX58" s="106"/>
      <c r="PY58" s="106"/>
      <c r="PZ58" s="106"/>
      <c r="QA58" s="106"/>
      <c r="QB58" s="106"/>
      <c r="QC58" s="106"/>
      <c r="QD58" s="106"/>
      <c r="QE58" s="106"/>
      <c r="QF58" s="106"/>
      <c r="QG58" s="106"/>
      <c r="QH58" s="106"/>
      <c r="QI58" s="106"/>
      <c r="QJ58" s="106"/>
      <c r="QK58" s="106"/>
      <c r="QL58" s="106"/>
      <c r="QM58" s="106"/>
      <c r="QN58" s="106"/>
      <c r="QO58" s="106"/>
      <c r="QP58" s="106"/>
      <c r="QQ58" s="106"/>
      <c r="QR58" s="106"/>
      <c r="QS58" s="106"/>
      <c r="QT58" s="106"/>
      <c r="QU58" s="106"/>
      <c r="QV58" s="106"/>
      <c r="QW58" s="106"/>
      <c r="QX58" s="106"/>
      <c r="QY58" s="106"/>
      <c r="QZ58" s="106"/>
      <c r="RA58" s="106"/>
      <c r="RB58" s="106"/>
      <c r="RC58" s="106"/>
      <c r="RD58" s="106"/>
      <c r="RE58" s="106"/>
      <c r="RF58" s="106"/>
      <c r="RG58" s="106"/>
      <c r="RH58" s="106"/>
      <c r="RI58" s="106"/>
      <c r="RJ58" s="106"/>
      <c r="RK58" s="106"/>
      <c r="RL58" s="106"/>
      <c r="RM58" s="106"/>
      <c r="RN58" s="106"/>
      <c r="RO58" s="106"/>
      <c r="RP58" s="106"/>
      <c r="RQ58" s="106"/>
      <c r="RR58" s="106"/>
      <c r="RS58" s="106"/>
      <c r="RT58" s="106"/>
      <c r="RU58" s="106"/>
      <c r="RV58" s="106"/>
      <c r="RW58" s="106"/>
      <c r="RX58" s="106"/>
      <c r="RY58" s="106"/>
      <c r="RZ58" s="106"/>
      <c r="SA58" s="106"/>
      <c r="SB58" s="106"/>
      <c r="SC58" s="106"/>
      <c r="SD58" s="106"/>
      <c r="SE58" s="106"/>
      <c r="SF58" s="106"/>
      <c r="SG58" s="106"/>
      <c r="SH58" s="106"/>
      <c r="SI58" s="106"/>
      <c r="SJ58" s="106"/>
      <c r="SK58" s="106"/>
      <c r="SL58" s="106"/>
      <c r="SM58" s="106"/>
      <c r="SN58" s="106"/>
      <c r="SO58" s="106"/>
      <c r="SP58" s="106"/>
      <c r="SQ58" s="106"/>
      <c r="SR58" s="106"/>
      <c r="SS58" s="106"/>
      <c r="ST58" s="106"/>
      <c r="SU58" s="106"/>
      <c r="SV58" s="106"/>
      <c r="SW58" s="106"/>
      <c r="SX58" s="106"/>
      <c r="SY58" s="106"/>
      <c r="SZ58" s="106"/>
      <c r="TA58" s="106"/>
      <c r="TB58" s="106"/>
      <c r="TC58" s="106"/>
      <c r="TD58" s="106"/>
      <c r="TE58" s="106"/>
      <c r="TF58" s="106"/>
      <c r="TG58" s="106"/>
      <c r="TH58" s="106"/>
      <c r="TI58" s="106"/>
      <c r="TJ58" s="106"/>
      <c r="TK58" s="106"/>
      <c r="TL58" s="106"/>
      <c r="TM58" s="106"/>
      <c r="TN58" s="106"/>
      <c r="TO58" s="106"/>
      <c r="TP58" s="106"/>
      <c r="TQ58" s="106"/>
      <c r="TR58" s="106"/>
      <c r="TS58" s="106"/>
      <c r="TT58" s="106"/>
      <c r="TU58" s="106"/>
      <c r="TV58" s="106"/>
      <c r="TW58" s="106"/>
      <c r="TX58" s="106"/>
      <c r="TY58" s="106"/>
      <c r="TZ58" s="106"/>
      <c r="UA58" s="106"/>
      <c r="UB58" s="106"/>
      <c r="UC58" s="106"/>
      <c r="UD58" s="106"/>
      <c r="UE58" s="106"/>
      <c r="UF58" s="106"/>
      <c r="UG58" s="106"/>
      <c r="UH58" s="106"/>
      <c r="UI58" s="106"/>
      <c r="UJ58" s="106"/>
      <c r="UK58" s="106"/>
      <c r="UL58" s="106"/>
      <c r="UM58" s="106"/>
      <c r="UN58" s="106"/>
      <c r="UO58" s="106"/>
      <c r="UP58" s="106"/>
      <c r="UQ58" s="106"/>
      <c r="UR58" s="106"/>
      <c r="US58" s="106"/>
      <c r="UT58" s="106"/>
      <c r="UU58" s="106"/>
      <c r="UV58" s="106"/>
      <c r="UW58" s="106"/>
      <c r="UX58" s="106"/>
      <c r="UY58" s="106"/>
      <c r="UZ58" s="106"/>
      <c r="VA58" s="106"/>
      <c r="VB58" s="106"/>
      <c r="VC58" s="106"/>
      <c r="VD58" s="106"/>
      <c r="VE58" s="106"/>
      <c r="VF58" s="106"/>
      <c r="VG58" s="106"/>
      <c r="VH58" s="106"/>
      <c r="VI58" s="106"/>
      <c r="VJ58" s="106"/>
      <c r="VK58" s="106"/>
      <c r="VL58" s="106"/>
      <c r="VM58" s="106"/>
      <c r="VN58" s="106"/>
      <c r="VO58" s="106"/>
      <c r="VP58" s="106"/>
      <c r="VQ58" s="106"/>
      <c r="VR58" s="106"/>
      <c r="VS58" s="106"/>
      <c r="VT58" s="106"/>
      <c r="VU58" s="106"/>
      <c r="VV58" s="106"/>
      <c r="VW58" s="106"/>
      <c r="VX58" s="106"/>
      <c r="VY58" s="106"/>
      <c r="VZ58" s="106"/>
      <c r="WA58" s="106"/>
      <c r="WB58" s="106"/>
      <c r="WC58" s="106"/>
      <c r="WD58" s="106"/>
      <c r="WE58" s="106"/>
      <c r="WF58" s="106"/>
      <c r="WG58" s="106"/>
      <c r="WH58" s="106"/>
      <c r="WI58" s="106"/>
      <c r="WJ58" s="106"/>
      <c r="WK58" s="106"/>
      <c r="WL58" s="106"/>
      <c r="WM58" s="106"/>
      <c r="WN58" s="106"/>
      <c r="WO58" s="106"/>
      <c r="WP58" s="106"/>
      <c r="WQ58" s="106"/>
      <c r="WR58" s="106"/>
      <c r="WS58" s="106"/>
      <c r="WT58" s="106"/>
      <c r="WU58" s="106"/>
      <c r="WV58" s="106"/>
      <c r="WW58" s="106"/>
      <c r="WX58" s="106"/>
      <c r="WY58" s="106"/>
      <c r="WZ58" s="106"/>
      <c r="XA58" s="106"/>
      <c r="XB58" s="106"/>
      <c r="XC58" s="106"/>
      <c r="XD58" s="106"/>
      <c r="XE58" s="106"/>
      <c r="XF58" s="106"/>
      <c r="XG58" s="106"/>
      <c r="XH58" s="106"/>
      <c r="XI58" s="106"/>
      <c r="XJ58" s="106"/>
      <c r="XK58" s="106"/>
      <c r="XL58" s="106"/>
      <c r="XM58" s="106"/>
      <c r="XN58" s="106"/>
      <c r="XO58" s="106"/>
      <c r="XP58" s="106"/>
      <c r="XQ58" s="106"/>
      <c r="XR58" s="106"/>
      <c r="XS58" s="106"/>
      <c r="XT58" s="106"/>
      <c r="XU58" s="106"/>
      <c r="XV58" s="106"/>
      <c r="XW58" s="106"/>
      <c r="XX58" s="106"/>
      <c r="XY58" s="106"/>
      <c r="XZ58" s="106"/>
      <c r="YA58" s="106"/>
      <c r="YB58" s="106"/>
      <c r="YC58" s="106"/>
      <c r="YD58" s="106"/>
      <c r="YE58" s="106"/>
      <c r="YF58" s="106"/>
      <c r="YG58" s="106"/>
      <c r="YH58" s="106"/>
      <c r="YI58" s="106"/>
      <c r="YJ58" s="106"/>
      <c r="YK58" s="106"/>
      <c r="YL58" s="106"/>
      <c r="YM58" s="106"/>
      <c r="YN58" s="106"/>
      <c r="YO58" s="106"/>
      <c r="YP58" s="106"/>
      <c r="YQ58" s="106"/>
      <c r="YR58" s="106"/>
      <c r="YS58" s="106"/>
      <c r="YT58" s="106"/>
      <c r="YU58" s="106"/>
      <c r="YV58" s="106"/>
      <c r="YW58" s="106"/>
      <c r="YX58" s="106"/>
      <c r="YY58" s="106"/>
      <c r="YZ58" s="106"/>
      <c r="ZA58" s="106"/>
      <c r="ZB58" s="106"/>
      <c r="ZC58" s="106"/>
      <c r="ZD58" s="106"/>
      <c r="ZE58" s="106"/>
      <c r="ZF58" s="106"/>
      <c r="ZG58" s="106"/>
      <c r="ZH58" s="106"/>
      <c r="ZI58" s="106"/>
      <c r="ZJ58" s="106"/>
      <c r="ZK58" s="106"/>
      <c r="ZL58" s="106"/>
      <c r="ZM58" s="106"/>
      <c r="ZN58" s="106"/>
      <c r="ZO58" s="106"/>
      <c r="ZP58" s="106"/>
      <c r="ZQ58" s="106"/>
      <c r="ZR58" s="106"/>
      <c r="ZS58" s="106"/>
      <c r="ZT58" s="106"/>
      <c r="ZU58" s="106"/>
      <c r="ZV58" s="106"/>
      <c r="ZW58" s="106"/>
      <c r="ZX58" s="106"/>
      <c r="ZY58" s="106"/>
      <c r="ZZ58" s="106"/>
      <c r="AAA58" s="106"/>
      <c r="AAB58" s="106"/>
      <c r="AAC58" s="106"/>
      <c r="AAD58" s="106"/>
      <c r="AAE58" s="106"/>
      <c r="AAF58" s="106"/>
      <c r="AAG58" s="106"/>
      <c r="AAH58" s="106"/>
      <c r="AAI58" s="106"/>
      <c r="AAJ58" s="106"/>
      <c r="AAK58" s="106"/>
      <c r="AAL58" s="106"/>
      <c r="AAM58" s="106"/>
      <c r="AAN58" s="106"/>
      <c r="AAO58" s="106"/>
      <c r="AAP58" s="106"/>
      <c r="AAQ58" s="106"/>
      <c r="AAR58" s="106"/>
      <c r="AAS58" s="106"/>
      <c r="AAT58" s="106"/>
      <c r="AAU58" s="106"/>
      <c r="AAV58" s="106"/>
      <c r="AAW58" s="106"/>
      <c r="AAX58" s="106"/>
      <c r="AAY58" s="106"/>
      <c r="AAZ58" s="106"/>
      <c r="ABA58" s="106"/>
      <c r="ABB58" s="106"/>
      <c r="ABC58" s="106"/>
      <c r="ABD58" s="106"/>
      <c r="ABE58" s="106"/>
      <c r="ABF58" s="106"/>
      <c r="ABG58" s="106"/>
      <c r="ABH58" s="106"/>
      <c r="ABI58" s="106"/>
      <c r="ABJ58" s="106"/>
      <c r="ABK58" s="106"/>
      <c r="ABL58" s="106"/>
      <c r="ABM58" s="106"/>
      <c r="ABN58" s="106"/>
      <c r="ABO58" s="106"/>
      <c r="ABP58" s="106"/>
      <c r="ABQ58" s="106"/>
      <c r="ABR58" s="106"/>
      <c r="ABS58" s="106"/>
      <c r="ABT58" s="106"/>
      <c r="ABU58" s="106"/>
      <c r="ABV58" s="106"/>
      <c r="ABW58" s="106"/>
      <c r="ABX58" s="106"/>
      <c r="ABY58" s="106"/>
      <c r="ABZ58" s="106"/>
      <c r="ACA58" s="106"/>
      <c r="ACB58" s="106"/>
      <c r="ACC58" s="106"/>
      <c r="ACD58" s="106"/>
      <c r="ACE58" s="106"/>
      <c r="ACF58" s="106"/>
      <c r="ACG58" s="106"/>
      <c r="ACH58" s="106"/>
      <c r="ACI58" s="106"/>
      <c r="ACJ58" s="106"/>
      <c r="ACK58" s="106"/>
      <c r="ACL58" s="106"/>
      <c r="ACM58" s="106"/>
      <c r="ACN58" s="106"/>
      <c r="ACO58" s="106"/>
      <c r="ACP58" s="106"/>
      <c r="ACQ58" s="106"/>
      <c r="ACR58" s="106"/>
      <c r="ACS58" s="106"/>
      <c r="ACT58" s="106"/>
      <c r="ACU58" s="106"/>
      <c r="ACV58" s="106"/>
      <c r="ACW58" s="106"/>
      <c r="ACX58" s="106"/>
      <c r="ACY58" s="106"/>
      <c r="ACZ58" s="106"/>
      <c r="ADA58" s="106"/>
      <c r="ADB58" s="106"/>
      <c r="ADC58" s="106"/>
      <c r="ADD58" s="106"/>
      <c r="ADE58" s="106"/>
      <c r="ADF58" s="106"/>
      <c r="ADG58" s="106"/>
      <c r="ADH58" s="106"/>
      <c r="ADI58" s="106"/>
      <c r="ADJ58" s="106"/>
      <c r="ADK58" s="106"/>
      <c r="ADL58" s="106"/>
      <c r="ADM58" s="106"/>
      <c r="ADN58" s="106"/>
      <c r="ADO58" s="106"/>
      <c r="ADP58" s="106"/>
      <c r="ADQ58" s="106"/>
      <c r="ADR58" s="106"/>
      <c r="ADS58" s="106"/>
      <c r="ADT58" s="106"/>
      <c r="ADU58" s="106"/>
      <c r="ADV58" s="106"/>
      <c r="ADW58" s="106"/>
      <c r="ADX58" s="106"/>
      <c r="ADY58" s="106"/>
      <c r="ADZ58" s="106"/>
      <c r="AEA58" s="106"/>
      <c r="AEB58" s="106"/>
      <c r="AEC58" s="106"/>
      <c r="AED58" s="106"/>
      <c r="AEE58" s="106"/>
      <c r="AEF58" s="106"/>
      <c r="AEG58" s="106"/>
      <c r="AEH58" s="106"/>
      <c r="AEI58" s="106"/>
      <c r="AEJ58" s="106"/>
      <c r="AEK58" s="106"/>
      <c r="AEL58" s="106"/>
      <c r="AEM58" s="106"/>
      <c r="AEN58" s="106"/>
      <c r="AEO58" s="106"/>
      <c r="AEP58" s="106"/>
      <c r="AEQ58" s="106"/>
      <c r="AER58" s="106"/>
      <c r="AES58" s="106"/>
      <c r="AET58" s="106"/>
      <c r="AEU58" s="106"/>
      <c r="AEV58" s="106"/>
      <c r="AEW58" s="106"/>
      <c r="AEX58" s="106"/>
      <c r="AEY58" s="106"/>
      <c r="AEZ58" s="106"/>
      <c r="AFA58" s="106"/>
      <c r="AFB58" s="106"/>
      <c r="AFC58" s="106"/>
      <c r="AFD58" s="106"/>
      <c r="AFE58" s="106"/>
      <c r="AFF58" s="106"/>
      <c r="AFG58" s="106"/>
      <c r="AFH58" s="106"/>
      <c r="AFI58" s="106"/>
      <c r="AFJ58" s="106"/>
      <c r="AFK58" s="106"/>
      <c r="AFL58" s="106"/>
      <c r="AFM58" s="106"/>
      <c r="AFN58" s="106"/>
      <c r="AFO58" s="106"/>
      <c r="AFP58" s="106"/>
      <c r="AFQ58" s="106"/>
      <c r="AFR58" s="106"/>
      <c r="AFS58" s="106"/>
      <c r="AFT58" s="106"/>
      <c r="AFU58" s="106"/>
      <c r="AFV58" s="106"/>
      <c r="AFW58" s="106"/>
      <c r="AFX58" s="106"/>
      <c r="AFY58" s="106"/>
      <c r="AFZ58" s="106"/>
      <c r="AGA58" s="106"/>
      <c r="AGB58" s="106"/>
      <c r="AGC58" s="106"/>
      <c r="AGD58" s="106"/>
      <c r="AGE58" s="106"/>
      <c r="AGF58" s="106"/>
      <c r="AGG58" s="106"/>
      <c r="AGH58" s="106"/>
      <c r="AGI58" s="106"/>
      <c r="AGJ58" s="106"/>
      <c r="AGK58" s="106"/>
      <c r="AGL58" s="106"/>
      <c r="AGM58" s="106"/>
      <c r="AGN58" s="106"/>
      <c r="AGO58" s="106"/>
      <c r="AGP58" s="106"/>
      <c r="AGQ58" s="106"/>
      <c r="AGR58" s="106"/>
      <c r="AGS58" s="106"/>
      <c r="AGT58" s="106"/>
      <c r="AGU58" s="106"/>
      <c r="AGV58" s="106"/>
      <c r="AGW58" s="106"/>
      <c r="AGX58" s="106"/>
      <c r="AGY58" s="106"/>
      <c r="AGZ58" s="106"/>
      <c r="AHA58" s="106"/>
      <c r="AHB58" s="106"/>
      <c r="AHC58" s="106"/>
      <c r="AHD58" s="106"/>
      <c r="AHE58" s="106"/>
      <c r="AHF58" s="106"/>
      <c r="AHG58" s="106"/>
      <c r="AHH58" s="106"/>
      <c r="AHI58" s="106"/>
      <c r="AHJ58" s="106"/>
      <c r="AHK58" s="106"/>
      <c r="AHL58" s="106"/>
      <c r="AHM58" s="106"/>
      <c r="AHN58" s="106"/>
      <c r="AHO58" s="106"/>
      <c r="AHP58" s="106"/>
      <c r="AHQ58" s="106"/>
      <c r="AHR58" s="106"/>
      <c r="AHS58" s="106"/>
      <c r="AHT58" s="106"/>
      <c r="AHU58" s="106"/>
      <c r="AHV58" s="106"/>
      <c r="AHW58" s="106"/>
      <c r="AHX58" s="106"/>
      <c r="AHY58" s="106"/>
      <c r="AHZ58" s="106"/>
      <c r="AIA58" s="106"/>
      <c r="AIB58" s="106"/>
      <c r="AIC58" s="106"/>
      <c r="AID58" s="106"/>
      <c r="AIE58" s="106"/>
      <c r="AIF58" s="106"/>
      <c r="AIG58" s="106"/>
      <c r="AIH58" s="106"/>
      <c r="AII58" s="106"/>
      <c r="AIJ58" s="106"/>
      <c r="AIK58" s="106"/>
      <c r="AIL58" s="106"/>
      <c r="AIM58" s="106"/>
      <c r="AIN58" s="106"/>
      <c r="AIO58" s="106"/>
      <c r="AIP58" s="106"/>
      <c r="AIQ58" s="106"/>
      <c r="AIR58" s="106"/>
      <c r="AIS58" s="106"/>
      <c r="AIT58" s="106"/>
      <c r="AIU58" s="106"/>
      <c r="AIV58" s="106"/>
      <c r="AIW58" s="106"/>
      <c r="AIX58" s="106"/>
      <c r="AIY58" s="106"/>
      <c r="AIZ58" s="106"/>
      <c r="AJA58" s="106"/>
      <c r="AJB58" s="106"/>
      <c r="AJC58" s="106"/>
      <c r="AJD58" s="106"/>
      <c r="AJE58" s="106"/>
      <c r="AJF58" s="106"/>
      <c r="AJG58" s="106"/>
      <c r="AJH58" s="106"/>
      <c r="AJI58" s="106"/>
      <c r="AJJ58" s="106"/>
      <c r="AJK58" s="106"/>
      <c r="AJL58" s="106"/>
      <c r="AJM58" s="106"/>
      <c r="AJN58" s="106"/>
      <c r="AJO58" s="106"/>
      <c r="AJP58" s="106"/>
      <c r="AJQ58" s="106"/>
      <c r="AJR58" s="106"/>
      <c r="AJS58" s="106"/>
      <c r="AJT58" s="106"/>
      <c r="AJU58" s="106"/>
      <c r="AJV58" s="106"/>
      <c r="AJW58" s="106"/>
      <c r="AJX58" s="106"/>
      <c r="AJY58" s="106"/>
      <c r="AJZ58" s="106"/>
      <c r="AKA58" s="106"/>
      <c r="AKB58" s="106"/>
      <c r="AKC58" s="106"/>
      <c r="AKD58" s="106"/>
      <c r="AKE58" s="106"/>
      <c r="AKF58" s="106"/>
      <c r="AKG58" s="106"/>
      <c r="AKH58" s="106"/>
      <c r="AKI58" s="106"/>
      <c r="AKJ58" s="106"/>
      <c r="AKK58" s="106"/>
      <c r="AKL58" s="106"/>
      <c r="AKM58" s="106"/>
      <c r="AKN58" s="106"/>
      <c r="AKO58" s="106"/>
      <c r="AKP58" s="106"/>
      <c r="AKQ58" s="106"/>
      <c r="AKR58" s="106"/>
      <c r="AKS58" s="106"/>
      <c r="AKT58" s="106"/>
      <c r="AKU58" s="106"/>
      <c r="AKV58" s="106"/>
      <c r="AKW58" s="106"/>
      <c r="AKX58" s="106"/>
      <c r="AKY58" s="106"/>
      <c r="AKZ58" s="106"/>
      <c r="ALA58" s="106"/>
      <c r="ALB58" s="106"/>
      <c r="ALC58" s="106"/>
      <c r="ALD58" s="106"/>
      <c r="ALE58" s="106"/>
      <c r="ALF58" s="106"/>
      <c r="ALG58" s="106"/>
      <c r="ALH58" s="106"/>
      <c r="ALI58" s="106"/>
      <c r="ALJ58" s="106"/>
      <c r="ALK58" s="106"/>
      <c r="ALL58" s="106"/>
      <c r="ALM58" s="106"/>
      <c r="ALN58" s="106"/>
      <c r="ALO58" s="106"/>
      <c r="ALP58" s="106"/>
      <c r="ALQ58" s="106"/>
      <c r="ALR58" s="106"/>
      <c r="ALS58" s="106"/>
      <c r="ALT58" s="106"/>
      <c r="ALU58" s="106"/>
      <c r="ALV58" s="106"/>
      <c r="ALW58" s="106"/>
      <c r="ALX58" s="106"/>
      <c r="ALY58" s="106"/>
      <c r="ALZ58" s="106"/>
      <c r="AMA58" s="106"/>
      <c r="AMB58" s="106"/>
      <c r="AMC58" s="106"/>
      <c r="AMD58" s="106"/>
      <c r="AME58" s="106"/>
      <c r="AMF58" s="106"/>
      <c r="AMG58" s="106"/>
      <c r="AMH58" s="106"/>
      <c r="AMI58" s="106"/>
      <c r="AMJ58" s="106"/>
      <c r="AMK58" s="106"/>
      <c r="AML58" s="106"/>
      <c r="AMM58" s="106"/>
      <c r="AMN58" s="106"/>
      <c r="AMO58" s="106"/>
      <c r="AMP58" s="106"/>
      <c r="AMQ58" s="106"/>
      <c r="AMR58" s="106"/>
      <c r="AMS58" s="106"/>
      <c r="AMT58" s="106"/>
      <c r="AMU58" s="106"/>
      <c r="AMV58" s="106"/>
      <c r="AMW58" s="106"/>
      <c r="AMX58" s="106"/>
      <c r="AMY58" s="106"/>
      <c r="AMZ58" s="106"/>
      <c r="ANA58" s="106"/>
      <c r="ANB58" s="106"/>
      <c r="ANC58" s="106"/>
      <c r="AND58" s="106"/>
    </row>
    <row r="59" spans="1:1044" s="105" customForma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E59" s="106"/>
      <c r="GF59" s="106"/>
      <c r="GG59" s="106"/>
      <c r="GH59" s="106"/>
      <c r="GI59" s="106"/>
      <c r="GJ59" s="106"/>
      <c r="GK59" s="106"/>
      <c r="GL59" s="106"/>
      <c r="GM59" s="106"/>
      <c r="GN59" s="106"/>
      <c r="GO59" s="106"/>
      <c r="GP59" s="106"/>
      <c r="GQ59" s="106"/>
      <c r="GR59" s="106"/>
      <c r="GS59" s="106"/>
      <c r="GT59" s="106"/>
      <c r="GU59" s="106"/>
      <c r="GV59" s="106"/>
      <c r="GW59" s="106"/>
      <c r="GX59" s="106"/>
      <c r="GY59" s="106"/>
      <c r="GZ59" s="106"/>
      <c r="HA59" s="106"/>
      <c r="HB59" s="106"/>
      <c r="HC59" s="106"/>
      <c r="HD59" s="106"/>
      <c r="HE59" s="106"/>
      <c r="HF59" s="106"/>
      <c r="HG59" s="106"/>
      <c r="HH59" s="106"/>
      <c r="HI59" s="106"/>
      <c r="HJ59" s="106"/>
      <c r="HK59" s="106"/>
      <c r="HL59" s="106"/>
      <c r="HM59" s="106"/>
      <c r="HN59" s="106"/>
      <c r="HO59" s="106"/>
      <c r="HP59" s="106"/>
      <c r="HQ59" s="106"/>
      <c r="HR59" s="106"/>
      <c r="HS59" s="106"/>
      <c r="HT59" s="106"/>
      <c r="HU59" s="106"/>
      <c r="HV59" s="106"/>
      <c r="HW59" s="106"/>
      <c r="HX59" s="106"/>
      <c r="HY59" s="106"/>
      <c r="HZ59" s="106"/>
      <c r="IA59" s="106"/>
      <c r="IB59" s="106"/>
      <c r="IC59" s="106"/>
      <c r="ID59" s="106"/>
      <c r="IE59" s="106"/>
      <c r="IF59" s="106"/>
      <c r="IG59" s="106"/>
      <c r="IH59" s="106"/>
      <c r="II59" s="106"/>
      <c r="IJ59" s="106"/>
      <c r="IK59" s="106"/>
      <c r="IL59" s="106"/>
      <c r="IM59" s="106"/>
      <c r="IN59" s="106"/>
      <c r="IO59" s="106"/>
      <c r="IP59" s="106"/>
      <c r="IQ59" s="106"/>
      <c r="IR59" s="106"/>
      <c r="IS59" s="106"/>
      <c r="IT59" s="106"/>
      <c r="IU59" s="106"/>
      <c r="IV59" s="106"/>
      <c r="IW59" s="106"/>
      <c r="IX59" s="106"/>
      <c r="IY59" s="106"/>
      <c r="IZ59" s="106"/>
      <c r="JA59" s="106"/>
      <c r="JB59" s="106"/>
      <c r="JC59" s="106"/>
      <c r="JD59" s="106"/>
      <c r="JE59" s="106"/>
      <c r="JF59" s="106"/>
      <c r="JG59" s="106"/>
      <c r="JH59" s="106"/>
      <c r="JI59" s="106"/>
      <c r="JJ59" s="106"/>
      <c r="JK59" s="106"/>
      <c r="JL59" s="106"/>
      <c r="JM59" s="106"/>
      <c r="JN59" s="106"/>
      <c r="JO59" s="106"/>
      <c r="JP59" s="106"/>
      <c r="JQ59" s="106"/>
      <c r="JR59" s="106"/>
      <c r="JS59" s="106"/>
      <c r="JT59" s="106"/>
      <c r="JU59" s="106"/>
      <c r="JV59" s="106"/>
      <c r="JW59" s="106"/>
      <c r="JX59" s="106"/>
      <c r="JY59" s="106"/>
      <c r="JZ59" s="106"/>
      <c r="KA59" s="106"/>
      <c r="KB59" s="106"/>
      <c r="KC59" s="106"/>
      <c r="KD59" s="106"/>
      <c r="KE59" s="106"/>
      <c r="KF59" s="106"/>
      <c r="KG59" s="106"/>
      <c r="KH59" s="106"/>
      <c r="KI59" s="106"/>
      <c r="KJ59" s="106"/>
      <c r="KK59" s="106"/>
      <c r="KL59" s="106"/>
      <c r="KM59" s="106"/>
      <c r="KN59" s="106"/>
      <c r="KO59" s="106"/>
      <c r="KP59" s="106"/>
      <c r="KQ59" s="106"/>
      <c r="KR59" s="106"/>
      <c r="KS59" s="106"/>
      <c r="KT59" s="106"/>
      <c r="KU59" s="106"/>
      <c r="KV59" s="106"/>
      <c r="KW59" s="106"/>
      <c r="KX59" s="106"/>
      <c r="KY59" s="106"/>
      <c r="KZ59" s="106"/>
      <c r="LA59" s="106"/>
      <c r="LB59" s="106"/>
      <c r="LC59" s="106"/>
      <c r="LD59" s="106"/>
      <c r="LE59" s="106"/>
      <c r="LF59" s="106"/>
      <c r="LG59" s="106"/>
      <c r="LH59" s="106"/>
      <c r="LI59" s="106"/>
      <c r="LJ59" s="106"/>
      <c r="LK59" s="106"/>
      <c r="LL59" s="106"/>
      <c r="LM59" s="106"/>
      <c r="LN59" s="106"/>
      <c r="LO59" s="106"/>
      <c r="LP59" s="106"/>
      <c r="LQ59" s="106"/>
      <c r="LR59" s="106"/>
      <c r="LS59" s="106"/>
      <c r="LT59" s="106"/>
      <c r="LU59" s="106"/>
      <c r="LV59" s="106"/>
      <c r="LW59" s="106"/>
      <c r="LX59" s="106"/>
      <c r="LY59" s="106"/>
      <c r="LZ59" s="106"/>
      <c r="MA59" s="106"/>
      <c r="MB59" s="106"/>
      <c r="MC59" s="106"/>
      <c r="MD59" s="106"/>
      <c r="ME59" s="106"/>
      <c r="MF59" s="106"/>
      <c r="MG59" s="106"/>
      <c r="MH59" s="106"/>
      <c r="MI59" s="106"/>
      <c r="MJ59" s="106"/>
      <c r="MK59" s="106"/>
      <c r="ML59" s="106"/>
      <c r="MM59" s="106"/>
      <c r="MN59" s="106"/>
      <c r="MO59" s="106"/>
      <c r="MP59" s="106"/>
      <c r="MQ59" s="106"/>
      <c r="MR59" s="106"/>
      <c r="MS59" s="106"/>
      <c r="MT59" s="106"/>
      <c r="MU59" s="106"/>
      <c r="MV59" s="106"/>
      <c r="MW59" s="106"/>
      <c r="MX59" s="106"/>
      <c r="MY59" s="106"/>
      <c r="MZ59" s="106"/>
      <c r="NA59" s="106"/>
      <c r="NB59" s="106"/>
      <c r="NC59" s="106"/>
      <c r="ND59" s="106"/>
      <c r="NE59" s="106"/>
      <c r="NF59" s="106"/>
      <c r="NG59" s="106"/>
      <c r="NH59" s="106"/>
      <c r="NI59" s="106"/>
      <c r="NJ59" s="106"/>
      <c r="NK59" s="106"/>
      <c r="NL59" s="106"/>
      <c r="NM59" s="106"/>
      <c r="NN59" s="106"/>
      <c r="NO59" s="106"/>
      <c r="NP59" s="106"/>
      <c r="NQ59" s="106"/>
      <c r="NR59" s="106"/>
      <c r="NS59" s="106"/>
      <c r="NT59" s="106"/>
      <c r="NU59" s="106"/>
      <c r="NV59" s="106"/>
      <c r="NW59" s="106"/>
      <c r="NX59" s="106"/>
      <c r="NY59" s="106"/>
      <c r="NZ59" s="106"/>
      <c r="OA59" s="106"/>
      <c r="OB59" s="106"/>
      <c r="OC59" s="106"/>
      <c r="OD59" s="106"/>
      <c r="OE59" s="106"/>
      <c r="OF59" s="106"/>
      <c r="OG59" s="106"/>
      <c r="OH59" s="106"/>
      <c r="OI59" s="106"/>
      <c r="OJ59" s="106"/>
      <c r="OK59" s="106"/>
      <c r="OL59" s="106"/>
      <c r="OM59" s="106"/>
      <c r="ON59" s="106"/>
      <c r="OO59" s="106"/>
      <c r="OP59" s="106"/>
      <c r="OQ59" s="106"/>
      <c r="OR59" s="106"/>
      <c r="OS59" s="106"/>
      <c r="OT59" s="106"/>
      <c r="OU59" s="106"/>
      <c r="OV59" s="106"/>
      <c r="OW59" s="106"/>
      <c r="OX59" s="106"/>
      <c r="OY59" s="106"/>
      <c r="OZ59" s="106"/>
      <c r="PA59" s="106"/>
      <c r="PB59" s="106"/>
      <c r="PC59" s="106"/>
      <c r="PD59" s="106"/>
      <c r="PE59" s="106"/>
      <c r="PF59" s="106"/>
      <c r="PG59" s="106"/>
      <c r="PH59" s="106"/>
      <c r="PI59" s="106"/>
      <c r="PJ59" s="106"/>
      <c r="PK59" s="106"/>
      <c r="PL59" s="106"/>
      <c r="PM59" s="106"/>
      <c r="PN59" s="106"/>
      <c r="PO59" s="106"/>
      <c r="PP59" s="106"/>
      <c r="PQ59" s="106"/>
      <c r="PR59" s="106"/>
      <c r="PS59" s="106"/>
      <c r="PT59" s="106"/>
      <c r="PU59" s="106"/>
      <c r="PV59" s="106"/>
      <c r="PW59" s="106"/>
      <c r="PX59" s="106"/>
      <c r="PY59" s="106"/>
      <c r="PZ59" s="106"/>
      <c r="QA59" s="106"/>
      <c r="QB59" s="106"/>
      <c r="QC59" s="106"/>
      <c r="QD59" s="106"/>
      <c r="QE59" s="106"/>
      <c r="QF59" s="106"/>
      <c r="QG59" s="106"/>
      <c r="QH59" s="106"/>
      <c r="QI59" s="106"/>
      <c r="QJ59" s="106"/>
      <c r="QK59" s="106"/>
      <c r="QL59" s="106"/>
      <c r="QM59" s="106"/>
      <c r="QN59" s="106"/>
      <c r="QO59" s="106"/>
      <c r="QP59" s="106"/>
      <c r="QQ59" s="106"/>
      <c r="QR59" s="106"/>
      <c r="QS59" s="106"/>
      <c r="QT59" s="106"/>
      <c r="QU59" s="106"/>
      <c r="QV59" s="106"/>
      <c r="QW59" s="106"/>
      <c r="QX59" s="106"/>
      <c r="QY59" s="106"/>
      <c r="QZ59" s="106"/>
      <c r="RA59" s="106"/>
      <c r="RB59" s="106"/>
      <c r="RC59" s="106"/>
      <c r="RD59" s="106"/>
      <c r="RE59" s="106"/>
      <c r="RF59" s="106"/>
      <c r="RG59" s="106"/>
      <c r="RH59" s="106"/>
      <c r="RI59" s="106"/>
      <c r="RJ59" s="106"/>
      <c r="RK59" s="106"/>
      <c r="RL59" s="106"/>
      <c r="RM59" s="106"/>
      <c r="RN59" s="106"/>
      <c r="RO59" s="106"/>
      <c r="RP59" s="106"/>
      <c r="RQ59" s="106"/>
      <c r="RR59" s="106"/>
      <c r="RS59" s="106"/>
      <c r="RT59" s="106"/>
      <c r="RU59" s="106"/>
      <c r="RV59" s="106"/>
      <c r="RW59" s="106"/>
      <c r="RX59" s="106"/>
      <c r="RY59" s="106"/>
      <c r="RZ59" s="106"/>
      <c r="SA59" s="106"/>
      <c r="SB59" s="106"/>
      <c r="SC59" s="106"/>
      <c r="SD59" s="106"/>
      <c r="SE59" s="106"/>
      <c r="SF59" s="106"/>
      <c r="SG59" s="106"/>
      <c r="SH59" s="106"/>
      <c r="SI59" s="106"/>
      <c r="SJ59" s="106"/>
      <c r="SK59" s="106"/>
      <c r="SL59" s="106"/>
      <c r="SM59" s="106"/>
      <c r="SN59" s="106"/>
      <c r="SO59" s="106"/>
      <c r="SP59" s="106"/>
      <c r="SQ59" s="106"/>
      <c r="SR59" s="106"/>
      <c r="SS59" s="106"/>
      <c r="ST59" s="106"/>
      <c r="SU59" s="106"/>
      <c r="SV59" s="106"/>
      <c r="SW59" s="106"/>
      <c r="SX59" s="106"/>
      <c r="SY59" s="106"/>
      <c r="SZ59" s="106"/>
      <c r="TA59" s="106"/>
      <c r="TB59" s="106"/>
      <c r="TC59" s="106"/>
      <c r="TD59" s="106"/>
      <c r="TE59" s="106"/>
      <c r="TF59" s="106"/>
      <c r="TG59" s="106"/>
      <c r="TH59" s="106"/>
      <c r="TI59" s="106"/>
      <c r="TJ59" s="106"/>
      <c r="TK59" s="106"/>
      <c r="TL59" s="106"/>
      <c r="TM59" s="106"/>
      <c r="TN59" s="106"/>
      <c r="TO59" s="106"/>
      <c r="TP59" s="106"/>
      <c r="TQ59" s="106"/>
      <c r="TR59" s="106"/>
      <c r="TS59" s="106"/>
      <c r="TT59" s="106"/>
      <c r="TU59" s="106"/>
      <c r="TV59" s="106"/>
      <c r="TW59" s="106"/>
      <c r="TX59" s="106"/>
      <c r="TY59" s="106"/>
      <c r="TZ59" s="106"/>
      <c r="UA59" s="106"/>
      <c r="UB59" s="106"/>
      <c r="UC59" s="106"/>
      <c r="UD59" s="106"/>
      <c r="UE59" s="106"/>
      <c r="UF59" s="106"/>
      <c r="UG59" s="106"/>
      <c r="UH59" s="106"/>
      <c r="UI59" s="106"/>
      <c r="UJ59" s="106"/>
      <c r="UK59" s="106"/>
      <c r="UL59" s="106"/>
      <c r="UM59" s="106"/>
      <c r="UN59" s="106"/>
      <c r="UO59" s="106"/>
      <c r="UP59" s="106"/>
      <c r="UQ59" s="106"/>
      <c r="UR59" s="106"/>
      <c r="US59" s="106"/>
      <c r="UT59" s="106"/>
      <c r="UU59" s="106"/>
      <c r="UV59" s="106"/>
      <c r="UW59" s="106"/>
      <c r="UX59" s="106"/>
      <c r="UY59" s="106"/>
      <c r="UZ59" s="106"/>
      <c r="VA59" s="106"/>
      <c r="VB59" s="106"/>
      <c r="VC59" s="106"/>
      <c r="VD59" s="106"/>
      <c r="VE59" s="106"/>
      <c r="VF59" s="106"/>
      <c r="VG59" s="106"/>
      <c r="VH59" s="106"/>
      <c r="VI59" s="106"/>
      <c r="VJ59" s="106"/>
      <c r="VK59" s="106"/>
      <c r="VL59" s="106"/>
      <c r="VM59" s="106"/>
      <c r="VN59" s="106"/>
      <c r="VO59" s="106"/>
      <c r="VP59" s="106"/>
      <c r="VQ59" s="106"/>
      <c r="VR59" s="106"/>
      <c r="VS59" s="106"/>
      <c r="VT59" s="106"/>
      <c r="VU59" s="106"/>
      <c r="VV59" s="106"/>
      <c r="VW59" s="106"/>
      <c r="VX59" s="106"/>
      <c r="VY59" s="106"/>
      <c r="VZ59" s="106"/>
      <c r="WA59" s="106"/>
      <c r="WB59" s="106"/>
      <c r="WC59" s="106"/>
      <c r="WD59" s="106"/>
      <c r="WE59" s="106"/>
      <c r="WF59" s="106"/>
      <c r="WG59" s="106"/>
      <c r="WH59" s="106"/>
      <c r="WI59" s="106"/>
      <c r="WJ59" s="106"/>
      <c r="WK59" s="106"/>
      <c r="WL59" s="106"/>
      <c r="WM59" s="106"/>
      <c r="WN59" s="106"/>
      <c r="WO59" s="106"/>
      <c r="WP59" s="106"/>
      <c r="WQ59" s="106"/>
      <c r="WR59" s="106"/>
      <c r="WS59" s="106"/>
      <c r="WT59" s="106"/>
      <c r="WU59" s="106"/>
      <c r="WV59" s="106"/>
      <c r="WW59" s="106"/>
      <c r="WX59" s="106"/>
      <c r="WY59" s="106"/>
      <c r="WZ59" s="106"/>
      <c r="XA59" s="106"/>
      <c r="XB59" s="106"/>
      <c r="XC59" s="106"/>
      <c r="XD59" s="106"/>
      <c r="XE59" s="106"/>
      <c r="XF59" s="106"/>
      <c r="XG59" s="106"/>
      <c r="XH59" s="106"/>
      <c r="XI59" s="106"/>
      <c r="XJ59" s="106"/>
      <c r="XK59" s="106"/>
      <c r="XL59" s="106"/>
      <c r="XM59" s="106"/>
      <c r="XN59" s="106"/>
      <c r="XO59" s="106"/>
      <c r="XP59" s="106"/>
      <c r="XQ59" s="106"/>
      <c r="XR59" s="106"/>
      <c r="XS59" s="106"/>
      <c r="XT59" s="106"/>
      <c r="XU59" s="106"/>
      <c r="XV59" s="106"/>
      <c r="XW59" s="106"/>
      <c r="XX59" s="106"/>
      <c r="XY59" s="106"/>
      <c r="XZ59" s="106"/>
      <c r="YA59" s="106"/>
      <c r="YB59" s="106"/>
      <c r="YC59" s="106"/>
      <c r="YD59" s="106"/>
      <c r="YE59" s="106"/>
      <c r="YF59" s="106"/>
      <c r="YG59" s="106"/>
      <c r="YH59" s="106"/>
      <c r="YI59" s="106"/>
      <c r="YJ59" s="106"/>
      <c r="YK59" s="106"/>
      <c r="YL59" s="106"/>
      <c r="YM59" s="106"/>
      <c r="YN59" s="106"/>
      <c r="YO59" s="106"/>
      <c r="YP59" s="106"/>
      <c r="YQ59" s="106"/>
      <c r="YR59" s="106"/>
      <c r="YS59" s="106"/>
      <c r="YT59" s="106"/>
      <c r="YU59" s="106"/>
      <c r="YV59" s="106"/>
      <c r="YW59" s="106"/>
      <c r="YX59" s="106"/>
      <c r="YY59" s="106"/>
      <c r="YZ59" s="106"/>
      <c r="ZA59" s="106"/>
      <c r="ZB59" s="106"/>
      <c r="ZC59" s="106"/>
      <c r="ZD59" s="106"/>
      <c r="ZE59" s="106"/>
      <c r="ZF59" s="106"/>
      <c r="ZG59" s="106"/>
      <c r="ZH59" s="106"/>
      <c r="ZI59" s="106"/>
      <c r="ZJ59" s="106"/>
      <c r="ZK59" s="106"/>
      <c r="ZL59" s="106"/>
      <c r="ZM59" s="106"/>
      <c r="ZN59" s="106"/>
      <c r="ZO59" s="106"/>
      <c r="ZP59" s="106"/>
      <c r="ZQ59" s="106"/>
      <c r="ZR59" s="106"/>
      <c r="ZS59" s="106"/>
      <c r="ZT59" s="106"/>
      <c r="ZU59" s="106"/>
      <c r="ZV59" s="106"/>
      <c r="ZW59" s="106"/>
      <c r="ZX59" s="106"/>
      <c r="ZY59" s="106"/>
      <c r="ZZ59" s="106"/>
      <c r="AAA59" s="106"/>
      <c r="AAB59" s="106"/>
      <c r="AAC59" s="106"/>
      <c r="AAD59" s="106"/>
      <c r="AAE59" s="106"/>
      <c r="AAF59" s="106"/>
      <c r="AAG59" s="106"/>
      <c r="AAH59" s="106"/>
      <c r="AAI59" s="106"/>
      <c r="AAJ59" s="106"/>
      <c r="AAK59" s="106"/>
      <c r="AAL59" s="106"/>
      <c r="AAM59" s="106"/>
      <c r="AAN59" s="106"/>
      <c r="AAO59" s="106"/>
      <c r="AAP59" s="106"/>
      <c r="AAQ59" s="106"/>
      <c r="AAR59" s="106"/>
      <c r="AAS59" s="106"/>
      <c r="AAT59" s="106"/>
      <c r="AAU59" s="106"/>
      <c r="AAV59" s="106"/>
      <c r="AAW59" s="106"/>
      <c r="AAX59" s="106"/>
      <c r="AAY59" s="106"/>
      <c r="AAZ59" s="106"/>
      <c r="ABA59" s="106"/>
      <c r="ABB59" s="106"/>
      <c r="ABC59" s="106"/>
      <c r="ABD59" s="106"/>
      <c r="ABE59" s="106"/>
      <c r="ABF59" s="106"/>
      <c r="ABG59" s="106"/>
      <c r="ABH59" s="106"/>
      <c r="ABI59" s="106"/>
      <c r="ABJ59" s="106"/>
      <c r="ABK59" s="106"/>
      <c r="ABL59" s="106"/>
      <c r="ABM59" s="106"/>
      <c r="ABN59" s="106"/>
      <c r="ABO59" s="106"/>
      <c r="ABP59" s="106"/>
      <c r="ABQ59" s="106"/>
      <c r="ABR59" s="106"/>
      <c r="ABS59" s="106"/>
      <c r="ABT59" s="106"/>
      <c r="ABU59" s="106"/>
      <c r="ABV59" s="106"/>
      <c r="ABW59" s="106"/>
      <c r="ABX59" s="106"/>
      <c r="ABY59" s="106"/>
      <c r="ABZ59" s="106"/>
      <c r="ACA59" s="106"/>
      <c r="ACB59" s="106"/>
      <c r="ACC59" s="106"/>
      <c r="ACD59" s="106"/>
      <c r="ACE59" s="106"/>
      <c r="ACF59" s="106"/>
      <c r="ACG59" s="106"/>
      <c r="ACH59" s="106"/>
      <c r="ACI59" s="106"/>
      <c r="ACJ59" s="106"/>
      <c r="ACK59" s="106"/>
      <c r="ACL59" s="106"/>
      <c r="ACM59" s="106"/>
      <c r="ACN59" s="106"/>
      <c r="ACO59" s="106"/>
      <c r="ACP59" s="106"/>
      <c r="ACQ59" s="106"/>
      <c r="ACR59" s="106"/>
      <c r="ACS59" s="106"/>
      <c r="ACT59" s="106"/>
      <c r="ACU59" s="106"/>
      <c r="ACV59" s="106"/>
      <c r="ACW59" s="106"/>
      <c r="ACX59" s="106"/>
      <c r="ACY59" s="106"/>
      <c r="ACZ59" s="106"/>
      <c r="ADA59" s="106"/>
      <c r="ADB59" s="106"/>
      <c r="ADC59" s="106"/>
      <c r="ADD59" s="106"/>
      <c r="ADE59" s="106"/>
      <c r="ADF59" s="106"/>
      <c r="ADG59" s="106"/>
      <c r="ADH59" s="106"/>
      <c r="ADI59" s="106"/>
      <c r="ADJ59" s="106"/>
      <c r="ADK59" s="106"/>
      <c r="ADL59" s="106"/>
      <c r="ADM59" s="106"/>
      <c r="ADN59" s="106"/>
      <c r="ADO59" s="106"/>
      <c r="ADP59" s="106"/>
      <c r="ADQ59" s="106"/>
      <c r="ADR59" s="106"/>
      <c r="ADS59" s="106"/>
      <c r="ADT59" s="106"/>
      <c r="ADU59" s="106"/>
      <c r="ADV59" s="106"/>
      <c r="ADW59" s="106"/>
      <c r="ADX59" s="106"/>
      <c r="ADY59" s="106"/>
      <c r="ADZ59" s="106"/>
      <c r="AEA59" s="106"/>
      <c r="AEB59" s="106"/>
      <c r="AEC59" s="106"/>
      <c r="AED59" s="106"/>
      <c r="AEE59" s="106"/>
      <c r="AEF59" s="106"/>
      <c r="AEG59" s="106"/>
      <c r="AEH59" s="106"/>
      <c r="AEI59" s="106"/>
      <c r="AEJ59" s="106"/>
      <c r="AEK59" s="106"/>
      <c r="AEL59" s="106"/>
      <c r="AEM59" s="106"/>
      <c r="AEN59" s="106"/>
      <c r="AEO59" s="106"/>
      <c r="AEP59" s="106"/>
      <c r="AEQ59" s="106"/>
      <c r="AER59" s="106"/>
      <c r="AES59" s="106"/>
      <c r="AET59" s="106"/>
      <c r="AEU59" s="106"/>
      <c r="AEV59" s="106"/>
      <c r="AEW59" s="106"/>
      <c r="AEX59" s="106"/>
      <c r="AEY59" s="106"/>
      <c r="AEZ59" s="106"/>
      <c r="AFA59" s="106"/>
      <c r="AFB59" s="106"/>
      <c r="AFC59" s="106"/>
      <c r="AFD59" s="106"/>
      <c r="AFE59" s="106"/>
      <c r="AFF59" s="106"/>
      <c r="AFG59" s="106"/>
      <c r="AFH59" s="106"/>
      <c r="AFI59" s="106"/>
      <c r="AFJ59" s="106"/>
      <c r="AFK59" s="106"/>
      <c r="AFL59" s="106"/>
      <c r="AFM59" s="106"/>
      <c r="AFN59" s="106"/>
      <c r="AFO59" s="106"/>
      <c r="AFP59" s="106"/>
      <c r="AFQ59" s="106"/>
      <c r="AFR59" s="106"/>
      <c r="AFS59" s="106"/>
      <c r="AFT59" s="106"/>
      <c r="AFU59" s="106"/>
      <c r="AFV59" s="106"/>
      <c r="AFW59" s="106"/>
      <c r="AFX59" s="106"/>
      <c r="AFY59" s="106"/>
      <c r="AFZ59" s="106"/>
      <c r="AGA59" s="106"/>
      <c r="AGB59" s="106"/>
      <c r="AGC59" s="106"/>
      <c r="AGD59" s="106"/>
      <c r="AGE59" s="106"/>
      <c r="AGF59" s="106"/>
      <c r="AGG59" s="106"/>
      <c r="AGH59" s="106"/>
      <c r="AGI59" s="106"/>
      <c r="AGJ59" s="106"/>
      <c r="AGK59" s="106"/>
      <c r="AGL59" s="106"/>
      <c r="AGM59" s="106"/>
      <c r="AGN59" s="106"/>
      <c r="AGO59" s="106"/>
      <c r="AGP59" s="106"/>
      <c r="AGQ59" s="106"/>
      <c r="AGR59" s="106"/>
      <c r="AGS59" s="106"/>
      <c r="AGT59" s="106"/>
      <c r="AGU59" s="106"/>
      <c r="AGV59" s="106"/>
      <c r="AGW59" s="106"/>
      <c r="AGX59" s="106"/>
      <c r="AGY59" s="106"/>
      <c r="AGZ59" s="106"/>
      <c r="AHA59" s="106"/>
      <c r="AHB59" s="106"/>
      <c r="AHC59" s="106"/>
      <c r="AHD59" s="106"/>
      <c r="AHE59" s="106"/>
      <c r="AHF59" s="106"/>
      <c r="AHG59" s="106"/>
      <c r="AHH59" s="106"/>
      <c r="AHI59" s="106"/>
      <c r="AHJ59" s="106"/>
      <c r="AHK59" s="106"/>
      <c r="AHL59" s="106"/>
      <c r="AHM59" s="106"/>
      <c r="AHN59" s="106"/>
      <c r="AHO59" s="106"/>
      <c r="AHP59" s="106"/>
      <c r="AHQ59" s="106"/>
      <c r="AHR59" s="106"/>
      <c r="AHS59" s="106"/>
      <c r="AHT59" s="106"/>
      <c r="AHU59" s="106"/>
      <c r="AHV59" s="106"/>
      <c r="AHW59" s="106"/>
      <c r="AHX59" s="106"/>
      <c r="AHY59" s="106"/>
      <c r="AHZ59" s="106"/>
      <c r="AIA59" s="106"/>
      <c r="AIB59" s="106"/>
      <c r="AIC59" s="106"/>
      <c r="AID59" s="106"/>
      <c r="AIE59" s="106"/>
      <c r="AIF59" s="106"/>
      <c r="AIG59" s="106"/>
      <c r="AIH59" s="106"/>
      <c r="AII59" s="106"/>
      <c r="AIJ59" s="106"/>
      <c r="AIK59" s="106"/>
      <c r="AIL59" s="106"/>
      <c r="AIM59" s="106"/>
      <c r="AIN59" s="106"/>
      <c r="AIO59" s="106"/>
      <c r="AIP59" s="106"/>
      <c r="AIQ59" s="106"/>
      <c r="AIR59" s="106"/>
      <c r="AIS59" s="106"/>
      <c r="AIT59" s="106"/>
      <c r="AIU59" s="106"/>
      <c r="AIV59" s="106"/>
      <c r="AIW59" s="106"/>
      <c r="AIX59" s="106"/>
      <c r="AIY59" s="106"/>
      <c r="AIZ59" s="106"/>
      <c r="AJA59" s="106"/>
      <c r="AJB59" s="106"/>
      <c r="AJC59" s="106"/>
      <c r="AJD59" s="106"/>
      <c r="AJE59" s="106"/>
      <c r="AJF59" s="106"/>
      <c r="AJG59" s="106"/>
      <c r="AJH59" s="106"/>
      <c r="AJI59" s="106"/>
      <c r="AJJ59" s="106"/>
      <c r="AJK59" s="106"/>
      <c r="AJL59" s="106"/>
      <c r="AJM59" s="106"/>
      <c r="AJN59" s="106"/>
      <c r="AJO59" s="106"/>
      <c r="AJP59" s="106"/>
      <c r="AJQ59" s="106"/>
      <c r="AJR59" s="106"/>
      <c r="AJS59" s="106"/>
      <c r="AJT59" s="106"/>
      <c r="AJU59" s="106"/>
      <c r="AJV59" s="106"/>
      <c r="AJW59" s="106"/>
      <c r="AJX59" s="106"/>
      <c r="AJY59" s="106"/>
      <c r="AJZ59" s="106"/>
      <c r="AKA59" s="106"/>
      <c r="AKB59" s="106"/>
      <c r="AKC59" s="106"/>
      <c r="AKD59" s="106"/>
      <c r="AKE59" s="106"/>
      <c r="AKF59" s="106"/>
      <c r="AKG59" s="106"/>
      <c r="AKH59" s="106"/>
      <c r="AKI59" s="106"/>
      <c r="AKJ59" s="106"/>
      <c r="AKK59" s="106"/>
      <c r="AKL59" s="106"/>
      <c r="AKM59" s="106"/>
      <c r="AKN59" s="106"/>
      <c r="AKO59" s="106"/>
      <c r="AKP59" s="106"/>
      <c r="AKQ59" s="106"/>
      <c r="AKR59" s="106"/>
      <c r="AKS59" s="106"/>
      <c r="AKT59" s="106"/>
      <c r="AKU59" s="106"/>
      <c r="AKV59" s="106"/>
      <c r="AKW59" s="106"/>
      <c r="AKX59" s="106"/>
      <c r="AKY59" s="106"/>
      <c r="AKZ59" s="106"/>
      <c r="ALA59" s="106"/>
      <c r="ALB59" s="106"/>
      <c r="ALC59" s="106"/>
      <c r="ALD59" s="106"/>
      <c r="ALE59" s="106"/>
      <c r="ALF59" s="106"/>
      <c r="ALG59" s="106"/>
      <c r="ALH59" s="106"/>
      <c r="ALI59" s="106"/>
      <c r="ALJ59" s="106"/>
      <c r="ALK59" s="106"/>
      <c r="ALL59" s="106"/>
      <c r="ALM59" s="106"/>
      <c r="ALN59" s="106"/>
      <c r="ALO59" s="106"/>
      <c r="ALP59" s="106"/>
      <c r="ALQ59" s="106"/>
      <c r="ALR59" s="106"/>
      <c r="ALS59" s="106"/>
      <c r="ALT59" s="106"/>
      <c r="ALU59" s="106"/>
      <c r="ALV59" s="106"/>
      <c r="ALW59" s="106"/>
      <c r="ALX59" s="106"/>
      <c r="ALY59" s="106"/>
      <c r="ALZ59" s="106"/>
      <c r="AMA59" s="106"/>
      <c r="AMB59" s="106"/>
      <c r="AMC59" s="106"/>
      <c r="AMD59" s="106"/>
      <c r="AME59" s="106"/>
      <c r="AMF59" s="106"/>
      <c r="AMG59" s="106"/>
      <c r="AMH59" s="106"/>
      <c r="AMI59" s="106"/>
      <c r="AMJ59" s="106"/>
      <c r="AMK59" s="106"/>
      <c r="AML59" s="106"/>
      <c r="AMM59" s="106"/>
      <c r="AMN59" s="106"/>
      <c r="AMO59" s="106"/>
      <c r="AMP59" s="106"/>
      <c r="AMQ59" s="106"/>
      <c r="AMR59" s="106"/>
      <c r="AMS59" s="106"/>
      <c r="AMT59" s="106"/>
      <c r="AMU59" s="106"/>
      <c r="AMV59" s="106"/>
      <c r="AMW59" s="106"/>
      <c r="AMX59" s="106"/>
      <c r="AMY59" s="106"/>
      <c r="AMZ59" s="106"/>
      <c r="ANA59" s="106"/>
      <c r="ANB59" s="106"/>
      <c r="ANC59" s="106"/>
      <c r="AND59" s="106"/>
    </row>
    <row r="60" spans="1:1044" s="105" customForma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106"/>
      <c r="MX60" s="106"/>
      <c r="MY60" s="106"/>
      <c r="MZ60" s="106"/>
      <c r="NA60" s="106"/>
      <c r="NB60" s="106"/>
      <c r="NC60" s="106"/>
      <c r="ND60" s="106"/>
      <c r="NE60" s="106"/>
      <c r="NF60" s="106"/>
      <c r="NG60" s="106"/>
      <c r="NH60" s="106"/>
      <c r="NI60" s="106"/>
      <c r="NJ60" s="106"/>
      <c r="NK60" s="106"/>
      <c r="NL60" s="106"/>
      <c r="NM60" s="106"/>
      <c r="NN60" s="106"/>
      <c r="NO60" s="106"/>
      <c r="NP60" s="106"/>
      <c r="NQ60" s="106"/>
      <c r="NR60" s="106"/>
      <c r="NS60" s="106"/>
      <c r="NT60" s="106"/>
      <c r="NU60" s="106"/>
      <c r="NV60" s="106"/>
      <c r="NW60" s="106"/>
      <c r="NX60" s="106"/>
      <c r="NY60" s="106"/>
      <c r="NZ60" s="106"/>
      <c r="OA60" s="106"/>
      <c r="OB60" s="106"/>
      <c r="OC60" s="106"/>
      <c r="OD60" s="106"/>
      <c r="OE60" s="106"/>
      <c r="OF60" s="106"/>
      <c r="OG60" s="106"/>
      <c r="OH60" s="106"/>
      <c r="OI60" s="106"/>
      <c r="OJ60" s="106"/>
      <c r="OK60" s="106"/>
      <c r="OL60" s="106"/>
      <c r="OM60" s="106"/>
      <c r="ON60" s="106"/>
      <c r="OO60" s="106"/>
      <c r="OP60" s="106"/>
      <c r="OQ60" s="106"/>
      <c r="OR60" s="106"/>
      <c r="OS60" s="106"/>
      <c r="OT60" s="106"/>
      <c r="OU60" s="106"/>
      <c r="OV60" s="106"/>
      <c r="OW60" s="106"/>
      <c r="OX60" s="106"/>
      <c r="OY60" s="106"/>
      <c r="OZ60" s="106"/>
      <c r="PA60" s="106"/>
      <c r="PB60" s="106"/>
      <c r="PC60" s="106"/>
      <c r="PD60" s="106"/>
      <c r="PE60" s="106"/>
      <c r="PF60" s="106"/>
      <c r="PG60" s="106"/>
      <c r="PH60" s="106"/>
      <c r="PI60" s="106"/>
      <c r="PJ60" s="106"/>
      <c r="PK60" s="106"/>
      <c r="PL60" s="106"/>
      <c r="PM60" s="106"/>
      <c r="PN60" s="106"/>
      <c r="PO60" s="106"/>
      <c r="PP60" s="106"/>
      <c r="PQ60" s="106"/>
      <c r="PR60" s="106"/>
      <c r="PS60" s="106"/>
      <c r="PT60" s="106"/>
      <c r="PU60" s="106"/>
      <c r="PV60" s="106"/>
      <c r="PW60" s="106"/>
      <c r="PX60" s="106"/>
      <c r="PY60" s="106"/>
      <c r="PZ60" s="106"/>
      <c r="QA60" s="106"/>
      <c r="QB60" s="106"/>
      <c r="QC60" s="106"/>
      <c r="QD60" s="106"/>
      <c r="QE60" s="106"/>
      <c r="QF60" s="106"/>
      <c r="QG60" s="106"/>
      <c r="QH60" s="106"/>
      <c r="QI60" s="106"/>
      <c r="QJ60" s="106"/>
      <c r="QK60" s="106"/>
      <c r="QL60" s="106"/>
      <c r="QM60" s="106"/>
      <c r="QN60" s="106"/>
      <c r="QO60" s="106"/>
      <c r="QP60" s="106"/>
      <c r="QQ60" s="106"/>
      <c r="QR60" s="106"/>
      <c r="QS60" s="106"/>
      <c r="QT60" s="106"/>
      <c r="QU60" s="106"/>
      <c r="QV60" s="106"/>
      <c r="QW60" s="106"/>
      <c r="QX60" s="106"/>
      <c r="QY60" s="106"/>
      <c r="QZ60" s="106"/>
      <c r="RA60" s="106"/>
      <c r="RB60" s="106"/>
      <c r="RC60" s="106"/>
      <c r="RD60" s="106"/>
      <c r="RE60" s="106"/>
      <c r="RF60" s="106"/>
      <c r="RG60" s="106"/>
      <c r="RH60" s="106"/>
      <c r="RI60" s="106"/>
      <c r="RJ60" s="106"/>
      <c r="RK60" s="106"/>
      <c r="RL60" s="106"/>
      <c r="RM60" s="106"/>
      <c r="RN60" s="106"/>
      <c r="RO60" s="106"/>
      <c r="RP60" s="106"/>
      <c r="RQ60" s="106"/>
      <c r="RR60" s="106"/>
      <c r="RS60" s="106"/>
      <c r="RT60" s="106"/>
      <c r="RU60" s="106"/>
      <c r="RV60" s="106"/>
      <c r="RW60" s="106"/>
      <c r="RX60" s="106"/>
      <c r="RY60" s="106"/>
      <c r="RZ60" s="106"/>
      <c r="SA60" s="106"/>
      <c r="SB60" s="106"/>
      <c r="SC60" s="106"/>
      <c r="SD60" s="106"/>
      <c r="SE60" s="106"/>
      <c r="SF60" s="106"/>
      <c r="SG60" s="106"/>
      <c r="SH60" s="106"/>
      <c r="SI60" s="106"/>
      <c r="SJ60" s="106"/>
      <c r="SK60" s="106"/>
      <c r="SL60" s="106"/>
      <c r="SM60" s="106"/>
      <c r="SN60" s="106"/>
      <c r="SO60" s="106"/>
      <c r="SP60" s="106"/>
      <c r="SQ60" s="106"/>
      <c r="SR60" s="106"/>
      <c r="SS60" s="106"/>
      <c r="ST60" s="106"/>
      <c r="SU60" s="106"/>
      <c r="SV60" s="106"/>
      <c r="SW60" s="106"/>
      <c r="SX60" s="106"/>
      <c r="SY60" s="106"/>
      <c r="SZ60" s="106"/>
      <c r="TA60" s="106"/>
      <c r="TB60" s="106"/>
      <c r="TC60" s="106"/>
      <c r="TD60" s="106"/>
      <c r="TE60" s="106"/>
      <c r="TF60" s="106"/>
      <c r="TG60" s="106"/>
      <c r="TH60" s="106"/>
      <c r="TI60" s="106"/>
      <c r="TJ60" s="106"/>
      <c r="TK60" s="106"/>
      <c r="TL60" s="106"/>
      <c r="TM60" s="106"/>
      <c r="TN60" s="106"/>
      <c r="TO60" s="106"/>
      <c r="TP60" s="106"/>
      <c r="TQ60" s="106"/>
      <c r="TR60" s="106"/>
      <c r="TS60" s="106"/>
      <c r="TT60" s="106"/>
      <c r="TU60" s="106"/>
      <c r="TV60" s="106"/>
      <c r="TW60" s="106"/>
      <c r="TX60" s="106"/>
      <c r="TY60" s="106"/>
      <c r="TZ60" s="106"/>
      <c r="UA60" s="106"/>
      <c r="UB60" s="106"/>
      <c r="UC60" s="106"/>
      <c r="UD60" s="106"/>
      <c r="UE60" s="106"/>
      <c r="UF60" s="106"/>
      <c r="UG60" s="106"/>
      <c r="UH60" s="106"/>
      <c r="UI60" s="106"/>
      <c r="UJ60" s="106"/>
      <c r="UK60" s="106"/>
      <c r="UL60" s="106"/>
      <c r="UM60" s="106"/>
      <c r="UN60" s="106"/>
      <c r="UO60" s="106"/>
      <c r="UP60" s="106"/>
      <c r="UQ60" s="106"/>
      <c r="UR60" s="106"/>
      <c r="US60" s="106"/>
      <c r="UT60" s="106"/>
      <c r="UU60" s="106"/>
      <c r="UV60" s="106"/>
      <c r="UW60" s="106"/>
      <c r="UX60" s="106"/>
      <c r="UY60" s="106"/>
      <c r="UZ60" s="106"/>
      <c r="VA60" s="106"/>
      <c r="VB60" s="106"/>
      <c r="VC60" s="106"/>
      <c r="VD60" s="106"/>
      <c r="VE60" s="106"/>
      <c r="VF60" s="106"/>
      <c r="VG60" s="106"/>
      <c r="VH60" s="106"/>
      <c r="VI60" s="106"/>
      <c r="VJ60" s="106"/>
      <c r="VK60" s="106"/>
      <c r="VL60" s="106"/>
      <c r="VM60" s="106"/>
      <c r="VN60" s="106"/>
      <c r="VO60" s="106"/>
      <c r="VP60" s="106"/>
      <c r="VQ60" s="106"/>
      <c r="VR60" s="106"/>
      <c r="VS60" s="106"/>
      <c r="VT60" s="106"/>
      <c r="VU60" s="106"/>
      <c r="VV60" s="106"/>
      <c r="VW60" s="106"/>
      <c r="VX60" s="106"/>
      <c r="VY60" s="106"/>
      <c r="VZ60" s="106"/>
      <c r="WA60" s="106"/>
      <c r="WB60" s="106"/>
      <c r="WC60" s="106"/>
      <c r="WD60" s="106"/>
      <c r="WE60" s="106"/>
      <c r="WF60" s="106"/>
      <c r="WG60" s="106"/>
      <c r="WH60" s="106"/>
      <c r="WI60" s="106"/>
      <c r="WJ60" s="106"/>
      <c r="WK60" s="106"/>
      <c r="WL60" s="106"/>
      <c r="WM60" s="106"/>
      <c r="WN60" s="106"/>
      <c r="WO60" s="106"/>
      <c r="WP60" s="106"/>
      <c r="WQ60" s="106"/>
      <c r="WR60" s="106"/>
      <c r="WS60" s="106"/>
      <c r="WT60" s="106"/>
      <c r="WU60" s="106"/>
      <c r="WV60" s="106"/>
      <c r="WW60" s="106"/>
      <c r="WX60" s="106"/>
      <c r="WY60" s="106"/>
      <c r="WZ60" s="106"/>
      <c r="XA60" s="106"/>
      <c r="XB60" s="106"/>
      <c r="XC60" s="106"/>
      <c r="XD60" s="106"/>
      <c r="XE60" s="106"/>
      <c r="XF60" s="106"/>
      <c r="XG60" s="106"/>
      <c r="XH60" s="106"/>
      <c r="XI60" s="106"/>
      <c r="XJ60" s="106"/>
      <c r="XK60" s="106"/>
      <c r="XL60" s="106"/>
      <c r="XM60" s="106"/>
      <c r="XN60" s="106"/>
      <c r="XO60" s="106"/>
      <c r="XP60" s="106"/>
      <c r="XQ60" s="106"/>
      <c r="XR60" s="106"/>
      <c r="XS60" s="106"/>
      <c r="XT60" s="106"/>
      <c r="XU60" s="106"/>
      <c r="XV60" s="106"/>
      <c r="XW60" s="106"/>
      <c r="XX60" s="106"/>
      <c r="XY60" s="106"/>
      <c r="XZ60" s="106"/>
      <c r="YA60" s="106"/>
      <c r="YB60" s="106"/>
      <c r="YC60" s="106"/>
      <c r="YD60" s="106"/>
      <c r="YE60" s="106"/>
      <c r="YF60" s="106"/>
      <c r="YG60" s="106"/>
      <c r="YH60" s="106"/>
      <c r="YI60" s="106"/>
      <c r="YJ60" s="106"/>
      <c r="YK60" s="106"/>
      <c r="YL60" s="106"/>
      <c r="YM60" s="106"/>
      <c r="YN60" s="106"/>
      <c r="YO60" s="106"/>
      <c r="YP60" s="106"/>
      <c r="YQ60" s="106"/>
      <c r="YR60" s="106"/>
      <c r="YS60" s="106"/>
      <c r="YT60" s="106"/>
      <c r="YU60" s="106"/>
      <c r="YV60" s="106"/>
      <c r="YW60" s="106"/>
      <c r="YX60" s="106"/>
      <c r="YY60" s="106"/>
      <c r="YZ60" s="106"/>
      <c r="ZA60" s="106"/>
      <c r="ZB60" s="106"/>
      <c r="ZC60" s="106"/>
      <c r="ZD60" s="106"/>
      <c r="ZE60" s="106"/>
      <c r="ZF60" s="106"/>
      <c r="ZG60" s="106"/>
      <c r="ZH60" s="106"/>
      <c r="ZI60" s="106"/>
      <c r="ZJ60" s="106"/>
      <c r="ZK60" s="106"/>
      <c r="ZL60" s="106"/>
      <c r="ZM60" s="106"/>
      <c r="ZN60" s="106"/>
      <c r="ZO60" s="106"/>
      <c r="ZP60" s="106"/>
      <c r="ZQ60" s="106"/>
      <c r="ZR60" s="106"/>
      <c r="ZS60" s="106"/>
      <c r="ZT60" s="106"/>
      <c r="ZU60" s="106"/>
      <c r="ZV60" s="106"/>
      <c r="ZW60" s="106"/>
      <c r="ZX60" s="106"/>
      <c r="ZY60" s="106"/>
      <c r="ZZ60" s="106"/>
      <c r="AAA60" s="106"/>
      <c r="AAB60" s="106"/>
      <c r="AAC60" s="106"/>
      <c r="AAD60" s="106"/>
      <c r="AAE60" s="106"/>
      <c r="AAF60" s="106"/>
      <c r="AAG60" s="106"/>
      <c r="AAH60" s="106"/>
      <c r="AAI60" s="106"/>
      <c r="AAJ60" s="106"/>
      <c r="AAK60" s="106"/>
      <c r="AAL60" s="106"/>
      <c r="AAM60" s="106"/>
      <c r="AAN60" s="106"/>
      <c r="AAO60" s="106"/>
      <c r="AAP60" s="106"/>
      <c r="AAQ60" s="106"/>
      <c r="AAR60" s="106"/>
      <c r="AAS60" s="106"/>
      <c r="AAT60" s="106"/>
      <c r="AAU60" s="106"/>
      <c r="AAV60" s="106"/>
      <c r="AAW60" s="106"/>
      <c r="AAX60" s="106"/>
      <c r="AAY60" s="106"/>
      <c r="AAZ60" s="106"/>
      <c r="ABA60" s="106"/>
      <c r="ABB60" s="106"/>
      <c r="ABC60" s="106"/>
      <c r="ABD60" s="106"/>
      <c r="ABE60" s="106"/>
      <c r="ABF60" s="106"/>
      <c r="ABG60" s="106"/>
      <c r="ABH60" s="106"/>
      <c r="ABI60" s="106"/>
      <c r="ABJ60" s="106"/>
      <c r="ABK60" s="106"/>
      <c r="ABL60" s="106"/>
      <c r="ABM60" s="106"/>
      <c r="ABN60" s="106"/>
      <c r="ABO60" s="106"/>
      <c r="ABP60" s="106"/>
      <c r="ABQ60" s="106"/>
      <c r="ABR60" s="106"/>
      <c r="ABS60" s="106"/>
      <c r="ABT60" s="106"/>
      <c r="ABU60" s="106"/>
      <c r="ABV60" s="106"/>
      <c r="ABW60" s="106"/>
      <c r="ABX60" s="106"/>
      <c r="ABY60" s="106"/>
      <c r="ABZ60" s="106"/>
      <c r="ACA60" s="106"/>
      <c r="ACB60" s="106"/>
      <c r="ACC60" s="106"/>
      <c r="ACD60" s="106"/>
      <c r="ACE60" s="106"/>
      <c r="ACF60" s="106"/>
      <c r="ACG60" s="106"/>
      <c r="ACH60" s="106"/>
      <c r="ACI60" s="106"/>
      <c r="ACJ60" s="106"/>
      <c r="ACK60" s="106"/>
      <c r="ACL60" s="106"/>
      <c r="ACM60" s="106"/>
      <c r="ACN60" s="106"/>
      <c r="ACO60" s="106"/>
      <c r="ACP60" s="106"/>
      <c r="ACQ60" s="106"/>
      <c r="ACR60" s="106"/>
      <c r="ACS60" s="106"/>
      <c r="ACT60" s="106"/>
      <c r="ACU60" s="106"/>
      <c r="ACV60" s="106"/>
      <c r="ACW60" s="106"/>
      <c r="ACX60" s="106"/>
      <c r="ACY60" s="106"/>
      <c r="ACZ60" s="106"/>
      <c r="ADA60" s="106"/>
      <c r="ADB60" s="106"/>
      <c r="ADC60" s="106"/>
      <c r="ADD60" s="106"/>
      <c r="ADE60" s="106"/>
      <c r="ADF60" s="106"/>
      <c r="ADG60" s="106"/>
      <c r="ADH60" s="106"/>
      <c r="ADI60" s="106"/>
      <c r="ADJ60" s="106"/>
      <c r="ADK60" s="106"/>
      <c r="ADL60" s="106"/>
      <c r="ADM60" s="106"/>
      <c r="ADN60" s="106"/>
      <c r="ADO60" s="106"/>
      <c r="ADP60" s="106"/>
      <c r="ADQ60" s="106"/>
      <c r="ADR60" s="106"/>
      <c r="ADS60" s="106"/>
      <c r="ADT60" s="106"/>
      <c r="ADU60" s="106"/>
      <c r="ADV60" s="106"/>
      <c r="ADW60" s="106"/>
      <c r="ADX60" s="106"/>
      <c r="ADY60" s="106"/>
      <c r="ADZ60" s="106"/>
      <c r="AEA60" s="106"/>
      <c r="AEB60" s="106"/>
      <c r="AEC60" s="106"/>
      <c r="AED60" s="106"/>
      <c r="AEE60" s="106"/>
      <c r="AEF60" s="106"/>
      <c r="AEG60" s="106"/>
      <c r="AEH60" s="106"/>
      <c r="AEI60" s="106"/>
      <c r="AEJ60" s="106"/>
      <c r="AEK60" s="106"/>
      <c r="AEL60" s="106"/>
      <c r="AEM60" s="106"/>
      <c r="AEN60" s="106"/>
      <c r="AEO60" s="106"/>
      <c r="AEP60" s="106"/>
      <c r="AEQ60" s="106"/>
      <c r="AER60" s="106"/>
      <c r="AES60" s="106"/>
      <c r="AET60" s="106"/>
      <c r="AEU60" s="106"/>
      <c r="AEV60" s="106"/>
      <c r="AEW60" s="106"/>
      <c r="AEX60" s="106"/>
      <c r="AEY60" s="106"/>
      <c r="AEZ60" s="106"/>
      <c r="AFA60" s="106"/>
      <c r="AFB60" s="106"/>
      <c r="AFC60" s="106"/>
      <c r="AFD60" s="106"/>
      <c r="AFE60" s="106"/>
      <c r="AFF60" s="106"/>
      <c r="AFG60" s="106"/>
      <c r="AFH60" s="106"/>
      <c r="AFI60" s="106"/>
      <c r="AFJ60" s="106"/>
      <c r="AFK60" s="106"/>
      <c r="AFL60" s="106"/>
      <c r="AFM60" s="106"/>
      <c r="AFN60" s="106"/>
      <c r="AFO60" s="106"/>
      <c r="AFP60" s="106"/>
      <c r="AFQ60" s="106"/>
      <c r="AFR60" s="106"/>
      <c r="AFS60" s="106"/>
      <c r="AFT60" s="106"/>
      <c r="AFU60" s="106"/>
      <c r="AFV60" s="106"/>
      <c r="AFW60" s="106"/>
      <c r="AFX60" s="106"/>
      <c r="AFY60" s="106"/>
      <c r="AFZ60" s="106"/>
      <c r="AGA60" s="106"/>
      <c r="AGB60" s="106"/>
      <c r="AGC60" s="106"/>
      <c r="AGD60" s="106"/>
      <c r="AGE60" s="106"/>
      <c r="AGF60" s="106"/>
      <c r="AGG60" s="106"/>
      <c r="AGH60" s="106"/>
      <c r="AGI60" s="106"/>
      <c r="AGJ60" s="106"/>
      <c r="AGK60" s="106"/>
      <c r="AGL60" s="106"/>
      <c r="AGM60" s="106"/>
      <c r="AGN60" s="106"/>
      <c r="AGO60" s="106"/>
      <c r="AGP60" s="106"/>
      <c r="AGQ60" s="106"/>
      <c r="AGR60" s="106"/>
      <c r="AGS60" s="106"/>
      <c r="AGT60" s="106"/>
      <c r="AGU60" s="106"/>
      <c r="AGV60" s="106"/>
      <c r="AGW60" s="106"/>
      <c r="AGX60" s="106"/>
      <c r="AGY60" s="106"/>
      <c r="AGZ60" s="106"/>
      <c r="AHA60" s="106"/>
      <c r="AHB60" s="106"/>
      <c r="AHC60" s="106"/>
      <c r="AHD60" s="106"/>
      <c r="AHE60" s="106"/>
      <c r="AHF60" s="106"/>
      <c r="AHG60" s="106"/>
      <c r="AHH60" s="106"/>
      <c r="AHI60" s="106"/>
      <c r="AHJ60" s="106"/>
      <c r="AHK60" s="106"/>
      <c r="AHL60" s="106"/>
      <c r="AHM60" s="106"/>
      <c r="AHN60" s="106"/>
      <c r="AHO60" s="106"/>
      <c r="AHP60" s="106"/>
      <c r="AHQ60" s="106"/>
      <c r="AHR60" s="106"/>
      <c r="AHS60" s="106"/>
      <c r="AHT60" s="106"/>
      <c r="AHU60" s="106"/>
      <c r="AHV60" s="106"/>
      <c r="AHW60" s="106"/>
      <c r="AHX60" s="106"/>
      <c r="AHY60" s="106"/>
      <c r="AHZ60" s="106"/>
      <c r="AIA60" s="106"/>
      <c r="AIB60" s="106"/>
      <c r="AIC60" s="106"/>
      <c r="AID60" s="106"/>
      <c r="AIE60" s="106"/>
      <c r="AIF60" s="106"/>
      <c r="AIG60" s="106"/>
      <c r="AIH60" s="106"/>
      <c r="AII60" s="106"/>
      <c r="AIJ60" s="106"/>
      <c r="AIK60" s="106"/>
      <c r="AIL60" s="106"/>
      <c r="AIM60" s="106"/>
      <c r="AIN60" s="106"/>
      <c r="AIO60" s="106"/>
      <c r="AIP60" s="106"/>
      <c r="AIQ60" s="106"/>
      <c r="AIR60" s="106"/>
      <c r="AIS60" s="106"/>
      <c r="AIT60" s="106"/>
      <c r="AIU60" s="106"/>
      <c r="AIV60" s="106"/>
      <c r="AIW60" s="106"/>
      <c r="AIX60" s="106"/>
      <c r="AIY60" s="106"/>
      <c r="AIZ60" s="106"/>
      <c r="AJA60" s="106"/>
      <c r="AJB60" s="106"/>
      <c r="AJC60" s="106"/>
      <c r="AJD60" s="106"/>
      <c r="AJE60" s="106"/>
      <c r="AJF60" s="106"/>
      <c r="AJG60" s="106"/>
      <c r="AJH60" s="106"/>
      <c r="AJI60" s="106"/>
      <c r="AJJ60" s="106"/>
      <c r="AJK60" s="106"/>
      <c r="AJL60" s="106"/>
      <c r="AJM60" s="106"/>
      <c r="AJN60" s="106"/>
      <c r="AJO60" s="106"/>
      <c r="AJP60" s="106"/>
      <c r="AJQ60" s="106"/>
      <c r="AJR60" s="106"/>
      <c r="AJS60" s="106"/>
      <c r="AJT60" s="106"/>
      <c r="AJU60" s="106"/>
      <c r="AJV60" s="106"/>
      <c r="AJW60" s="106"/>
      <c r="AJX60" s="106"/>
      <c r="AJY60" s="106"/>
      <c r="AJZ60" s="106"/>
      <c r="AKA60" s="106"/>
      <c r="AKB60" s="106"/>
      <c r="AKC60" s="106"/>
      <c r="AKD60" s="106"/>
      <c r="AKE60" s="106"/>
      <c r="AKF60" s="106"/>
      <c r="AKG60" s="106"/>
      <c r="AKH60" s="106"/>
      <c r="AKI60" s="106"/>
      <c r="AKJ60" s="106"/>
      <c r="AKK60" s="106"/>
      <c r="AKL60" s="106"/>
      <c r="AKM60" s="106"/>
      <c r="AKN60" s="106"/>
      <c r="AKO60" s="106"/>
      <c r="AKP60" s="106"/>
      <c r="AKQ60" s="106"/>
      <c r="AKR60" s="106"/>
      <c r="AKS60" s="106"/>
      <c r="AKT60" s="106"/>
      <c r="AKU60" s="106"/>
      <c r="AKV60" s="106"/>
      <c r="AKW60" s="106"/>
      <c r="AKX60" s="106"/>
      <c r="AKY60" s="106"/>
      <c r="AKZ60" s="106"/>
      <c r="ALA60" s="106"/>
      <c r="ALB60" s="106"/>
      <c r="ALC60" s="106"/>
      <c r="ALD60" s="106"/>
      <c r="ALE60" s="106"/>
      <c r="ALF60" s="106"/>
      <c r="ALG60" s="106"/>
      <c r="ALH60" s="106"/>
      <c r="ALI60" s="106"/>
      <c r="ALJ60" s="106"/>
      <c r="ALK60" s="106"/>
      <c r="ALL60" s="106"/>
      <c r="ALM60" s="106"/>
      <c r="ALN60" s="106"/>
      <c r="ALO60" s="106"/>
      <c r="ALP60" s="106"/>
      <c r="ALQ60" s="106"/>
      <c r="ALR60" s="106"/>
      <c r="ALS60" s="106"/>
      <c r="ALT60" s="106"/>
      <c r="ALU60" s="106"/>
      <c r="ALV60" s="106"/>
      <c r="ALW60" s="106"/>
      <c r="ALX60" s="106"/>
      <c r="ALY60" s="106"/>
      <c r="ALZ60" s="106"/>
      <c r="AMA60" s="106"/>
      <c r="AMB60" s="106"/>
      <c r="AMC60" s="106"/>
      <c r="AMD60" s="106"/>
      <c r="AME60" s="106"/>
      <c r="AMF60" s="106"/>
      <c r="AMG60" s="106"/>
      <c r="AMH60" s="106"/>
      <c r="AMI60" s="106"/>
      <c r="AMJ60" s="106"/>
      <c r="AMK60" s="106"/>
      <c r="AML60" s="106"/>
      <c r="AMM60" s="106"/>
      <c r="AMN60" s="106"/>
      <c r="AMO60" s="106"/>
      <c r="AMP60" s="106"/>
      <c r="AMQ60" s="106"/>
      <c r="AMR60" s="106"/>
      <c r="AMS60" s="106"/>
      <c r="AMT60" s="106"/>
      <c r="AMU60" s="106"/>
      <c r="AMV60" s="106"/>
      <c r="AMW60" s="106"/>
      <c r="AMX60" s="106"/>
      <c r="AMY60" s="106"/>
      <c r="AMZ60" s="106"/>
      <c r="ANA60" s="106"/>
      <c r="ANB60" s="106"/>
      <c r="ANC60" s="106"/>
      <c r="AND60" s="106"/>
    </row>
    <row r="61" spans="1:1044" s="105" customForma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106"/>
      <c r="MX61" s="106"/>
      <c r="MY61" s="106"/>
      <c r="MZ61" s="106"/>
      <c r="NA61" s="106"/>
      <c r="NB61" s="106"/>
      <c r="NC61" s="106"/>
      <c r="ND61" s="106"/>
      <c r="NE61" s="106"/>
      <c r="NF61" s="106"/>
      <c r="NG61" s="106"/>
      <c r="NH61" s="106"/>
      <c r="NI61" s="106"/>
      <c r="NJ61" s="106"/>
      <c r="NK61" s="106"/>
      <c r="NL61" s="106"/>
      <c r="NM61" s="106"/>
      <c r="NN61" s="106"/>
      <c r="NO61" s="106"/>
      <c r="NP61" s="106"/>
      <c r="NQ61" s="106"/>
      <c r="NR61" s="106"/>
      <c r="NS61" s="106"/>
      <c r="NT61" s="106"/>
      <c r="NU61" s="106"/>
      <c r="NV61" s="106"/>
      <c r="NW61" s="106"/>
      <c r="NX61" s="106"/>
      <c r="NY61" s="106"/>
      <c r="NZ61" s="106"/>
      <c r="OA61" s="106"/>
      <c r="OB61" s="106"/>
      <c r="OC61" s="106"/>
      <c r="OD61" s="106"/>
      <c r="OE61" s="106"/>
      <c r="OF61" s="106"/>
      <c r="OG61" s="106"/>
      <c r="OH61" s="106"/>
      <c r="OI61" s="106"/>
      <c r="OJ61" s="106"/>
      <c r="OK61" s="106"/>
      <c r="OL61" s="106"/>
      <c r="OM61" s="106"/>
      <c r="ON61" s="106"/>
      <c r="OO61" s="106"/>
      <c r="OP61" s="106"/>
      <c r="OQ61" s="106"/>
      <c r="OR61" s="106"/>
      <c r="OS61" s="106"/>
      <c r="OT61" s="106"/>
      <c r="OU61" s="106"/>
      <c r="OV61" s="106"/>
      <c r="OW61" s="106"/>
      <c r="OX61" s="106"/>
      <c r="OY61" s="106"/>
      <c r="OZ61" s="106"/>
      <c r="PA61" s="106"/>
      <c r="PB61" s="106"/>
      <c r="PC61" s="106"/>
      <c r="PD61" s="106"/>
      <c r="PE61" s="106"/>
      <c r="PF61" s="106"/>
      <c r="PG61" s="106"/>
      <c r="PH61" s="106"/>
      <c r="PI61" s="106"/>
      <c r="PJ61" s="106"/>
      <c r="PK61" s="106"/>
      <c r="PL61" s="106"/>
      <c r="PM61" s="106"/>
      <c r="PN61" s="106"/>
      <c r="PO61" s="106"/>
      <c r="PP61" s="106"/>
      <c r="PQ61" s="106"/>
      <c r="PR61" s="106"/>
      <c r="PS61" s="106"/>
      <c r="PT61" s="106"/>
      <c r="PU61" s="106"/>
      <c r="PV61" s="106"/>
      <c r="PW61" s="106"/>
      <c r="PX61" s="106"/>
      <c r="PY61" s="106"/>
      <c r="PZ61" s="106"/>
      <c r="QA61" s="106"/>
      <c r="QB61" s="106"/>
      <c r="QC61" s="106"/>
      <c r="QD61" s="106"/>
      <c r="QE61" s="106"/>
      <c r="QF61" s="106"/>
      <c r="QG61" s="106"/>
      <c r="QH61" s="106"/>
      <c r="QI61" s="106"/>
      <c r="QJ61" s="106"/>
      <c r="QK61" s="106"/>
      <c r="QL61" s="106"/>
      <c r="QM61" s="106"/>
      <c r="QN61" s="106"/>
      <c r="QO61" s="106"/>
      <c r="QP61" s="106"/>
      <c r="QQ61" s="106"/>
      <c r="QR61" s="106"/>
      <c r="QS61" s="106"/>
      <c r="QT61" s="106"/>
      <c r="QU61" s="106"/>
      <c r="QV61" s="106"/>
      <c r="QW61" s="106"/>
      <c r="QX61" s="106"/>
      <c r="QY61" s="106"/>
      <c r="QZ61" s="106"/>
      <c r="RA61" s="106"/>
      <c r="RB61" s="106"/>
      <c r="RC61" s="106"/>
      <c r="RD61" s="106"/>
      <c r="RE61" s="106"/>
      <c r="RF61" s="106"/>
      <c r="RG61" s="106"/>
      <c r="RH61" s="106"/>
      <c r="RI61" s="106"/>
      <c r="RJ61" s="106"/>
      <c r="RK61" s="106"/>
      <c r="RL61" s="106"/>
      <c r="RM61" s="106"/>
      <c r="RN61" s="106"/>
      <c r="RO61" s="106"/>
      <c r="RP61" s="106"/>
      <c r="RQ61" s="106"/>
      <c r="RR61" s="106"/>
      <c r="RS61" s="106"/>
      <c r="RT61" s="106"/>
      <c r="RU61" s="106"/>
      <c r="RV61" s="106"/>
      <c r="RW61" s="106"/>
      <c r="RX61" s="106"/>
      <c r="RY61" s="106"/>
      <c r="RZ61" s="106"/>
      <c r="SA61" s="106"/>
      <c r="SB61" s="106"/>
      <c r="SC61" s="106"/>
      <c r="SD61" s="106"/>
      <c r="SE61" s="106"/>
      <c r="SF61" s="106"/>
      <c r="SG61" s="106"/>
      <c r="SH61" s="106"/>
      <c r="SI61" s="106"/>
      <c r="SJ61" s="106"/>
      <c r="SK61" s="106"/>
      <c r="SL61" s="106"/>
      <c r="SM61" s="106"/>
      <c r="SN61" s="106"/>
      <c r="SO61" s="106"/>
      <c r="SP61" s="106"/>
      <c r="SQ61" s="106"/>
      <c r="SR61" s="106"/>
      <c r="SS61" s="106"/>
      <c r="ST61" s="106"/>
      <c r="SU61" s="106"/>
      <c r="SV61" s="106"/>
      <c r="SW61" s="106"/>
      <c r="SX61" s="106"/>
      <c r="SY61" s="106"/>
      <c r="SZ61" s="106"/>
      <c r="TA61" s="106"/>
      <c r="TB61" s="106"/>
      <c r="TC61" s="106"/>
      <c r="TD61" s="106"/>
      <c r="TE61" s="106"/>
      <c r="TF61" s="106"/>
      <c r="TG61" s="106"/>
      <c r="TH61" s="106"/>
      <c r="TI61" s="106"/>
      <c r="TJ61" s="106"/>
      <c r="TK61" s="106"/>
      <c r="TL61" s="106"/>
      <c r="TM61" s="106"/>
      <c r="TN61" s="106"/>
      <c r="TO61" s="106"/>
      <c r="TP61" s="106"/>
      <c r="TQ61" s="106"/>
      <c r="TR61" s="106"/>
      <c r="TS61" s="106"/>
      <c r="TT61" s="106"/>
      <c r="TU61" s="106"/>
      <c r="TV61" s="106"/>
      <c r="TW61" s="106"/>
      <c r="TX61" s="106"/>
      <c r="TY61" s="106"/>
      <c r="TZ61" s="106"/>
      <c r="UA61" s="106"/>
      <c r="UB61" s="106"/>
      <c r="UC61" s="106"/>
      <c r="UD61" s="106"/>
      <c r="UE61" s="106"/>
      <c r="UF61" s="106"/>
      <c r="UG61" s="106"/>
      <c r="UH61" s="106"/>
      <c r="UI61" s="106"/>
      <c r="UJ61" s="106"/>
      <c r="UK61" s="106"/>
      <c r="UL61" s="106"/>
      <c r="UM61" s="106"/>
      <c r="UN61" s="106"/>
      <c r="UO61" s="106"/>
      <c r="UP61" s="106"/>
      <c r="UQ61" s="106"/>
      <c r="UR61" s="106"/>
      <c r="US61" s="106"/>
      <c r="UT61" s="106"/>
      <c r="UU61" s="106"/>
      <c r="UV61" s="106"/>
      <c r="UW61" s="106"/>
      <c r="UX61" s="106"/>
      <c r="UY61" s="106"/>
      <c r="UZ61" s="106"/>
      <c r="VA61" s="106"/>
      <c r="VB61" s="106"/>
      <c r="VC61" s="106"/>
      <c r="VD61" s="106"/>
      <c r="VE61" s="106"/>
      <c r="VF61" s="106"/>
      <c r="VG61" s="106"/>
      <c r="VH61" s="106"/>
      <c r="VI61" s="106"/>
      <c r="VJ61" s="106"/>
      <c r="VK61" s="106"/>
      <c r="VL61" s="106"/>
      <c r="VM61" s="106"/>
      <c r="VN61" s="106"/>
      <c r="VO61" s="106"/>
      <c r="VP61" s="106"/>
      <c r="VQ61" s="106"/>
      <c r="VR61" s="106"/>
      <c r="VS61" s="106"/>
      <c r="VT61" s="106"/>
      <c r="VU61" s="106"/>
      <c r="VV61" s="106"/>
      <c r="VW61" s="106"/>
      <c r="VX61" s="106"/>
      <c r="VY61" s="106"/>
      <c r="VZ61" s="106"/>
      <c r="WA61" s="106"/>
      <c r="WB61" s="106"/>
      <c r="WC61" s="106"/>
      <c r="WD61" s="106"/>
      <c r="WE61" s="106"/>
      <c r="WF61" s="106"/>
      <c r="WG61" s="106"/>
      <c r="WH61" s="106"/>
      <c r="WI61" s="106"/>
      <c r="WJ61" s="106"/>
      <c r="WK61" s="106"/>
      <c r="WL61" s="106"/>
      <c r="WM61" s="106"/>
      <c r="WN61" s="106"/>
      <c r="WO61" s="106"/>
      <c r="WP61" s="106"/>
      <c r="WQ61" s="106"/>
      <c r="WR61" s="106"/>
      <c r="WS61" s="106"/>
      <c r="WT61" s="106"/>
      <c r="WU61" s="106"/>
      <c r="WV61" s="106"/>
      <c r="WW61" s="106"/>
      <c r="WX61" s="106"/>
      <c r="WY61" s="106"/>
      <c r="WZ61" s="106"/>
      <c r="XA61" s="106"/>
      <c r="XB61" s="106"/>
      <c r="XC61" s="106"/>
      <c r="XD61" s="106"/>
      <c r="XE61" s="106"/>
      <c r="XF61" s="106"/>
      <c r="XG61" s="106"/>
      <c r="XH61" s="106"/>
      <c r="XI61" s="106"/>
      <c r="XJ61" s="106"/>
      <c r="XK61" s="106"/>
      <c r="XL61" s="106"/>
      <c r="XM61" s="106"/>
      <c r="XN61" s="106"/>
      <c r="XO61" s="106"/>
      <c r="XP61" s="106"/>
      <c r="XQ61" s="106"/>
      <c r="XR61" s="106"/>
      <c r="XS61" s="106"/>
      <c r="XT61" s="106"/>
      <c r="XU61" s="106"/>
      <c r="XV61" s="106"/>
      <c r="XW61" s="106"/>
      <c r="XX61" s="106"/>
      <c r="XY61" s="106"/>
      <c r="XZ61" s="106"/>
      <c r="YA61" s="106"/>
      <c r="YB61" s="106"/>
      <c r="YC61" s="106"/>
      <c r="YD61" s="106"/>
      <c r="YE61" s="106"/>
      <c r="YF61" s="106"/>
      <c r="YG61" s="106"/>
      <c r="YH61" s="106"/>
      <c r="YI61" s="106"/>
      <c r="YJ61" s="106"/>
      <c r="YK61" s="106"/>
      <c r="YL61" s="106"/>
      <c r="YM61" s="106"/>
      <c r="YN61" s="106"/>
      <c r="YO61" s="106"/>
      <c r="YP61" s="106"/>
      <c r="YQ61" s="106"/>
      <c r="YR61" s="106"/>
      <c r="YS61" s="106"/>
      <c r="YT61" s="106"/>
      <c r="YU61" s="106"/>
      <c r="YV61" s="106"/>
      <c r="YW61" s="106"/>
      <c r="YX61" s="106"/>
      <c r="YY61" s="106"/>
      <c r="YZ61" s="106"/>
      <c r="ZA61" s="106"/>
      <c r="ZB61" s="106"/>
      <c r="ZC61" s="106"/>
      <c r="ZD61" s="106"/>
      <c r="ZE61" s="106"/>
      <c r="ZF61" s="106"/>
      <c r="ZG61" s="106"/>
      <c r="ZH61" s="106"/>
      <c r="ZI61" s="106"/>
      <c r="ZJ61" s="106"/>
      <c r="ZK61" s="106"/>
      <c r="ZL61" s="106"/>
      <c r="ZM61" s="106"/>
      <c r="ZN61" s="106"/>
      <c r="ZO61" s="106"/>
      <c r="ZP61" s="106"/>
      <c r="ZQ61" s="106"/>
      <c r="ZR61" s="106"/>
      <c r="ZS61" s="106"/>
      <c r="ZT61" s="106"/>
      <c r="ZU61" s="106"/>
      <c r="ZV61" s="106"/>
      <c r="ZW61" s="106"/>
      <c r="ZX61" s="106"/>
      <c r="ZY61" s="106"/>
      <c r="ZZ61" s="106"/>
      <c r="AAA61" s="106"/>
      <c r="AAB61" s="106"/>
      <c r="AAC61" s="106"/>
      <c r="AAD61" s="106"/>
      <c r="AAE61" s="106"/>
      <c r="AAF61" s="106"/>
      <c r="AAG61" s="106"/>
      <c r="AAH61" s="106"/>
      <c r="AAI61" s="106"/>
      <c r="AAJ61" s="106"/>
      <c r="AAK61" s="106"/>
      <c r="AAL61" s="106"/>
      <c r="AAM61" s="106"/>
      <c r="AAN61" s="106"/>
      <c r="AAO61" s="106"/>
      <c r="AAP61" s="106"/>
      <c r="AAQ61" s="106"/>
      <c r="AAR61" s="106"/>
      <c r="AAS61" s="106"/>
      <c r="AAT61" s="106"/>
      <c r="AAU61" s="106"/>
      <c r="AAV61" s="106"/>
      <c r="AAW61" s="106"/>
      <c r="AAX61" s="106"/>
      <c r="AAY61" s="106"/>
      <c r="AAZ61" s="106"/>
      <c r="ABA61" s="106"/>
      <c r="ABB61" s="106"/>
      <c r="ABC61" s="106"/>
      <c r="ABD61" s="106"/>
      <c r="ABE61" s="106"/>
      <c r="ABF61" s="106"/>
      <c r="ABG61" s="106"/>
      <c r="ABH61" s="106"/>
      <c r="ABI61" s="106"/>
      <c r="ABJ61" s="106"/>
      <c r="ABK61" s="106"/>
      <c r="ABL61" s="106"/>
      <c r="ABM61" s="106"/>
      <c r="ABN61" s="106"/>
      <c r="ABO61" s="106"/>
      <c r="ABP61" s="106"/>
      <c r="ABQ61" s="106"/>
      <c r="ABR61" s="106"/>
      <c r="ABS61" s="106"/>
      <c r="ABT61" s="106"/>
      <c r="ABU61" s="106"/>
      <c r="ABV61" s="106"/>
      <c r="ABW61" s="106"/>
      <c r="ABX61" s="106"/>
      <c r="ABY61" s="106"/>
      <c r="ABZ61" s="106"/>
      <c r="ACA61" s="106"/>
      <c r="ACB61" s="106"/>
      <c r="ACC61" s="106"/>
      <c r="ACD61" s="106"/>
      <c r="ACE61" s="106"/>
      <c r="ACF61" s="106"/>
      <c r="ACG61" s="106"/>
      <c r="ACH61" s="106"/>
      <c r="ACI61" s="106"/>
      <c r="ACJ61" s="106"/>
      <c r="ACK61" s="106"/>
      <c r="ACL61" s="106"/>
      <c r="ACM61" s="106"/>
      <c r="ACN61" s="106"/>
      <c r="ACO61" s="106"/>
      <c r="ACP61" s="106"/>
      <c r="ACQ61" s="106"/>
      <c r="ACR61" s="106"/>
      <c r="ACS61" s="106"/>
      <c r="ACT61" s="106"/>
      <c r="ACU61" s="106"/>
      <c r="ACV61" s="106"/>
      <c r="ACW61" s="106"/>
      <c r="ACX61" s="106"/>
      <c r="ACY61" s="106"/>
      <c r="ACZ61" s="106"/>
      <c r="ADA61" s="106"/>
      <c r="ADB61" s="106"/>
      <c r="ADC61" s="106"/>
      <c r="ADD61" s="106"/>
      <c r="ADE61" s="106"/>
      <c r="ADF61" s="106"/>
      <c r="ADG61" s="106"/>
      <c r="ADH61" s="106"/>
      <c r="ADI61" s="106"/>
      <c r="ADJ61" s="106"/>
      <c r="ADK61" s="106"/>
      <c r="ADL61" s="106"/>
      <c r="ADM61" s="106"/>
      <c r="ADN61" s="106"/>
      <c r="ADO61" s="106"/>
      <c r="ADP61" s="106"/>
      <c r="ADQ61" s="106"/>
      <c r="ADR61" s="106"/>
      <c r="ADS61" s="106"/>
      <c r="ADT61" s="106"/>
      <c r="ADU61" s="106"/>
      <c r="ADV61" s="106"/>
      <c r="ADW61" s="106"/>
      <c r="ADX61" s="106"/>
      <c r="ADY61" s="106"/>
      <c r="ADZ61" s="106"/>
      <c r="AEA61" s="106"/>
      <c r="AEB61" s="106"/>
      <c r="AEC61" s="106"/>
      <c r="AED61" s="106"/>
      <c r="AEE61" s="106"/>
      <c r="AEF61" s="106"/>
      <c r="AEG61" s="106"/>
      <c r="AEH61" s="106"/>
      <c r="AEI61" s="106"/>
      <c r="AEJ61" s="106"/>
      <c r="AEK61" s="106"/>
      <c r="AEL61" s="106"/>
      <c r="AEM61" s="106"/>
      <c r="AEN61" s="106"/>
      <c r="AEO61" s="106"/>
      <c r="AEP61" s="106"/>
      <c r="AEQ61" s="106"/>
      <c r="AER61" s="106"/>
      <c r="AES61" s="106"/>
      <c r="AET61" s="106"/>
      <c r="AEU61" s="106"/>
      <c r="AEV61" s="106"/>
      <c r="AEW61" s="106"/>
      <c r="AEX61" s="106"/>
      <c r="AEY61" s="106"/>
      <c r="AEZ61" s="106"/>
      <c r="AFA61" s="106"/>
      <c r="AFB61" s="106"/>
      <c r="AFC61" s="106"/>
      <c r="AFD61" s="106"/>
      <c r="AFE61" s="106"/>
      <c r="AFF61" s="106"/>
      <c r="AFG61" s="106"/>
      <c r="AFH61" s="106"/>
      <c r="AFI61" s="106"/>
      <c r="AFJ61" s="106"/>
      <c r="AFK61" s="106"/>
      <c r="AFL61" s="106"/>
      <c r="AFM61" s="106"/>
      <c r="AFN61" s="106"/>
      <c r="AFO61" s="106"/>
      <c r="AFP61" s="106"/>
      <c r="AFQ61" s="106"/>
      <c r="AFR61" s="106"/>
      <c r="AFS61" s="106"/>
      <c r="AFT61" s="106"/>
      <c r="AFU61" s="106"/>
      <c r="AFV61" s="106"/>
      <c r="AFW61" s="106"/>
      <c r="AFX61" s="106"/>
      <c r="AFY61" s="106"/>
      <c r="AFZ61" s="106"/>
      <c r="AGA61" s="106"/>
      <c r="AGB61" s="106"/>
      <c r="AGC61" s="106"/>
      <c r="AGD61" s="106"/>
      <c r="AGE61" s="106"/>
      <c r="AGF61" s="106"/>
      <c r="AGG61" s="106"/>
      <c r="AGH61" s="106"/>
      <c r="AGI61" s="106"/>
      <c r="AGJ61" s="106"/>
      <c r="AGK61" s="106"/>
      <c r="AGL61" s="106"/>
      <c r="AGM61" s="106"/>
      <c r="AGN61" s="106"/>
      <c r="AGO61" s="106"/>
      <c r="AGP61" s="106"/>
      <c r="AGQ61" s="106"/>
      <c r="AGR61" s="106"/>
      <c r="AGS61" s="106"/>
      <c r="AGT61" s="106"/>
      <c r="AGU61" s="106"/>
      <c r="AGV61" s="106"/>
      <c r="AGW61" s="106"/>
      <c r="AGX61" s="106"/>
      <c r="AGY61" s="106"/>
      <c r="AGZ61" s="106"/>
      <c r="AHA61" s="106"/>
      <c r="AHB61" s="106"/>
      <c r="AHC61" s="106"/>
      <c r="AHD61" s="106"/>
      <c r="AHE61" s="106"/>
      <c r="AHF61" s="106"/>
      <c r="AHG61" s="106"/>
      <c r="AHH61" s="106"/>
      <c r="AHI61" s="106"/>
      <c r="AHJ61" s="106"/>
      <c r="AHK61" s="106"/>
      <c r="AHL61" s="106"/>
      <c r="AHM61" s="106"/>
      <c r="AHN61" s="106"/>
      <c r="AHO61" s="106"/>
      <c r="AHP61" s="106"/>
      <c r="AHQ61" s="106"/>
      <c r="AHR61" s="106"/>
      <c r="AHS61" s="106"/>
      <c r="AHT61" s="106"/>
      <c r="AHU61" s="106"/>
      <c r="AHV61" s="106"/>
      <c r="AHW61" s="106"/>
      <c r="AHX61" s="106"/>
      <c r="AHY61" s="106"/>
      <c r="AHZ61" s="106"/>
      <c r="AIA61" s="106"/>
      <c r="AIB61" s="106"/>
      <c r="AIC61" s="106"/>
      <c r="AID61" s="106"/>
      <c r="AIE61" s="106"/>
      <c r="AIF61" s="106"/>
      <c r="AIG61" s="106"/>
      <c r="AIH61" s="106"/>
      <c r="AII61" s="106"/>
      <c r="AIJ61" s="106"/>
      <c r="AIK61" s="106"/>
      <c r="AIL61" s="106"/>
      <c r="AIM61" s="106"/>
      <c r="AIN61" s="106"/>
      <c r="AIO61" s="106"/>
      <c r="AIP61" s="106"/>
      <c r="AIQ61" s="106"/>
      <c r="AIR61" s="106"/>
      <c r="AIS61" s="106"/>
      <c r="AIT61" s="106"/>
      <c r="AIU61" s="106"/>
      <c r="AIV61" s="106"/>
      <c r="AIW61" s="106"/>
      <c r="AIX61" s="106"/>
      <c r="AIY61" s="106"/>
      <c r="AIZ61" s="106"/>
      <c r="AJA61" s="106"/>
      <c r="AJB61" s="106"/>
      <c r="AJC61" s="106"/>
      <c r="AJD61" s="106"/>
      <c r="AJE61" s="106"/>
      <c r="AJF61" s="106"/>
      <c r="AJG61" s="106"/>
      <c r="AJH61" s="106"/>
      <c r="AJI61" s="106"/>
      <c r="AJJ61" s="106"/>
      <c r="AJK61" s="106"/>
      <c r="AJL61" s="106"/>
      <c r="AJM61" s="106"/>
      <c r="AJN61" s="106"/>
      <c r="AJO61" s="106"/>
      <c r="AJP61" s="106"/>
      <c r="AJQ61" s="106"/>
      <c r="AJR61" s="106"/>
      <c r="AJS61" s="106"/>
      <c r="AJT61" s="106"/>
      <c r="AJU61" s="106"/>
      <c r="AJV61" s="106"/>
      <c r="AJW61" s="106"/>
      <c r="AJX61" s="106"/>
      <c r="AJY61" s="106"/>
      <c r="AJZ61" s="106"/>
      <c r="AKA61" s="106"/>
      <c r="AKB61" s="106"/>
      <c r="AKC61" s="106"/>
      <c r="AKD61" s="106"/>
      <c r="AKE61" s="106"/>
      <c r="AKF61" s="106"/>
      <c r="AKG61" s="106"/>
      <c r="AKH61" s="106"/>
      <c r="AKI61" s="106"/>
      <c r="AKJ61" s="106"/>
      <c r="AKK61" s="106"/>
      <c r="AKL61" s="106"/>
      <c r="AKM61" s="106"/>
      <c r="AKN61" s="106"/>
      <c r="AKO61" s="106"/>
      <c r="AKP61" s="106"/>
      <c r="AKQ61" s="106"/>
      <c r="AKR61" s="106"/>
      <c r="AKS61" s="106"/>
      <c r="AKT61" s="106"/>
      <c r="AKU61" s="106"/>
      <c r="AKV61" s="106"/>
      <c r="AKW61" s="106"/>
      <c r="AKX61" s="106"/>
      <c r="AKY61" s="106"/>
      <c r="AKZ61" s="106"/>
      <c r="ALA61" s="106"/>
      <c r="ALB61" s="106"/>
      <c r="ALC61" s="106"/>
      <c r="ALD61" s="106"/>
      <c r="ALE61" s="106"/>
      <c r="ALF61" s="106"/>
      <c r="ALG61" s="106"/>
      <c r="ALH61" s="106"/>
      <c r="ALI61" s="106"/>
      <c r="ALJ61" s="106"/>
      <c r="ALK61" s="106"/>
      <c r="ALL61" s="106"/>
      <c r="ALM61" s="106"/>
      <c r="ALN61" s="106"/>
      <c r="ALO61" s="106"/>
      <c r="ALP61" s="106"/>
      <c r="ALQ61" s="106"/>
      <c r="ALR61" s="106"/>
      <c r="ALS61" s="106"/>
      <c r="ALT61" s="106"/>
      <c r="ALU61" s="106"/>
      <c r="ALV61" s="106"/>
      <c r="ALW61" s="106"/>
      <c r="ALX61" s="106"/>
      <c r="ALY61" s="106"/>
      <c r="ALZ61" s="106"/>
      <c r="AMA61" s="106"/>
      <c r="AMB61" s="106"/>
      <c r="AMC61" s="106"/>
      <c r="AMD61" s="106"/>
      <c r="AME61" s="106"/>
      <c r="AMF61" s="106"/>
      <c r="AMG61" s="106"/>
      <c r="AMH61" s="106"/>
      <c r="AMI61" s="106"/>
      <c r="AMJ61" s="106"/>
      <c r="AMK61" s="106"/>
      <c r="AML61" s="106"/>
      <c r="AMM61" s="106"/>
      <c r="AMN61" s="106"/>
      <c r="AMO61" s="106"/>
      <c r="AMP61" s="106"/>
      <c r="AMQ61" s="106"/>
      <c r="AMR61" s="106"/>
      <c r="AMS61" s="106"/>
      <c r="AMT61" s="106"/>
      <c r="AMU61" s="106"/>
      <c r="AMV61" s="106"/>
      <c r="AMW61" s="106"/>
      <c r="AMX61" s="106"/>
      <c r="AMY61" s="106"/>
      <c r="AMZ61" s="106"/>
      <c r="ANA61" s="106"/>
      <c r="ANB61" s="106"/>
      <c r="ANC61" s="106"/>
      <c r="AND61" s="106"/>
    </row>
    <row r="62" spans="1:1044" s="105" customForma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106"/>
      <c r="NF62" s="106"/>
      <c r="NG62" s="106"/>
      <c r="NH62" s="106"/>
      <c r="NI62" s="106"/>
      <c r="NJ62" s="106"/>
      <c r="NK62" s="106"/>
      <c r="NL62" s="106"/>
      <c r="NM62" s="106"/>
      <c r="NN62" s="106"/>
      <c r="NO62" s="106"/>
      <c r="NP62" s="106"/>
      <c r="NQ62" s="106"/>
      <c r="NR62" s="106"/>
      <c r="NS62" s="106"/>
      <c r="NT62" s="106"/>
      <c r="NU62" s="106"/>
      <c r="NV62" s="106"/>
      <c r="NW62" s="106"/>
      <c r="NX62" s="106"/>
      <c r="NY62" s="106"/>
      <c r="NZ62" s="106"/>
      <c r="OA62" s="106"/>
      <c r="OB62" s="106"/>
      <c r="OC62" s="106"/>
      <c r="OD62" s="106"/>
      <c r="OE62" s="106"/>
      <c r="OF62" s="106"/>
      <c r="OG62" s="106"/>
      <c r="OH62" s="106"/>
      <c r="OI62" s="106"/>
      <c r="OJ62" s="106"/>
      <c r="OK62" s="106"/>
      <c r="OL62" s="106"/>
      <c r="OM62" s="106"/>
      <c r="ON62" s="106"/>
      <c r="OO62" s="106"/>
      <c r="OP62" s="106"/>
      <c r="OQ62" s="106"/>
      <c r="OR62" s="106"/>
      <c r="OS62" s="106"/>
      <c r="OT62" s="106"/>
      <c r="OU62" s="106"/>
      <c r="OV62" s="106"/>
      <c r="OW62" s="106"/>
      <c r="OX62" s="106"/>
      <c r="OY62" s="106"/>
      <c r="OZ62" s="106"/>
      <c r="PA62" s="106"/>
      <c r="PB62" s="106"/>
      <c r="PC62" s="106"/>
      <c r="PD62" s="106"/>
      <c r="PE62" s="106"/>
      <c r="PF62" s="106"/>
      <c r="PG62" s="106"/>
      <c r="PH62" s="106"/>
      <c r="PI62" s="106"/>
      <c r="PJ62" s="106"/>
      <c r="PK62" s="106"/>
      <c r="PL62" s="106"/>
      <c r="PM62" s="106"/>
      <c r="PN62" s="106"/>
      <c r="PO62" s="106"/>
      <c r="PP62" s="106"/>
      <c r="PQ62" s="106"/>
      <c r="PR62" s="106"/>
      <c r="PS62" s="106"/>
      <c r="PT62" s="106"/>
      <c r="PU62" s="106"/>
      <c r="PV62" s="106"/>
      <c r="PW62" s="106"/>
      <c r="PX62" s="106"/>
      <c r="PY62" s="106"/>
      <c r="PZ62" s="106"/>
      <c r="QA62" s="106"/>
      <c r="QB62" s="106"/>
      <c r="QC62" s="106"/>
      <c r="QD62" s="106"/>
      <c r="QE62" s="106"/>
      <c r="QF62" s="106"/>
      <c r="QG62" s="106"/>
      <c r="QH62" s="106"/>
      <c r="QI62" s="106"/>
      <c r="QJ62" s="106"/>
      <c r="QK62" s="106"/>
      <c r="QL62" s="106"/>
      <c r="QM62" s="106"/>
      <c r="QN62" s="106"/>
      <c r="QO62" s="106"/>
      <c r="QP62" s="106"/>
      <c r="QQ62" s="106"/>
      <c r="QR62" s="106"/>
      <c r="QS62" s="106"/>
      <c r="QT62" s="106"/>
      <c r="QU62" s="106"/>
      <c r="QV62" s="106"/>
      <c r="QW62" s="106"/>
      <c r="QX62" s="106"/>
      <c r="QY62" s="106"/>
      <c r="QZ62" s="106"/>
      <c r="RA62" s="106"/>
      <c r="RB62" s="106"/>
      <c r="RC62" s="106"/>
      <c r="RD62" s="106"/>
      <c r="RE62" s="106"/>
      <c r="RF62" s="106"/>
      <c r="RG62" s="106"/>
      <c r="RH62" s="106"/>
      <c r="RI62" s="106"/>
      <c r="RJ62" s="106"/>
      <c r="RK62" s="106"/>
      <c r="RL62" s="106"/>
      <c r="RM62" s="106"/>
      <c r="RN62" s="106"/>
      <c r="RO62" s="106"/>
      <c r="RP62" s="106"/>
      <c r="RQ62" s="106"/>
      <c r="RR62" s="106"/>
      <c r="RS62" s="106"/>
      <c r="RT62" s="106"/>
      <c r="RU62" s="106"/>
      <c r="RV62" s="106"/>
      <c r="RW62" s="106"/>
      <c r="RX62" s="106"/>
      <c r="RY62" s="106"/>
      <c r="RZ62" s="106"/>
      <c r="SA62" s="106"/>
      <c r="SB62" s="106"/>
      <c r="SC62" s="106"/>
      <c r="SD62" s="106"/>
      <c r="SE62" s="106"/>
      <c r="SF62" s="106"/>
      <c r="SG62" s="106"/>
      <c r="SH62" s="106"/>
      <c r="SI62" s="106"/>
      <c r="SJ62" s="106"/>
      <c r="SK62" s="106"/>
      <c r="SL62" s="106"/>
      <c r="SM62" s="106"/>
      <c r="SN62" s="106"/>
      <c r="SO62" s="106"/>
      <c r="SP62" s="106"/>
      <c r="SQ62" s="106"/>
      <c r="SR62" s="106"/>
      <c r="SS62" s="106"/>
      <c r="ST62" s="106"/>
      <c r="SU62" s="106"/>
      <c r="SV62" s="106"/>
      <c r="SW62" s="106"/>
      <c r="SX62" s="106"/>
      <c r="SY62" s="106"/>
      <c r="SZ62" s="106"/>
      <c r="TA62" s="106"/>
      <c r="TB62" s="106"/>
      <c r="TC62" s="106"/>
      <c r="TD62" s="106"/>
      <c r="TE62" s="106"/>
      <c r="TF62" s="106"/>
      <c r="TG62" s="106"/>
      <c r="TH62" s="106"/>
      <c r="TI62" s="106"/>
      <c r="TJ62" s="106"/>
      <c r="TK62" s="106"/>
      <c r="TL62" s="106"/>
      <c r="TM62" s="106"/>
      <c r="TN62" s="106"/>
      <c r="TO62" s="106"/>
      <c r="TP62" s="106"/>
      <c r="TQ62" s="106"/>
      <c r="TR62" s="106"/>
      <c r="TS62" s="106"/>
      <c r="TT62" s="106"/>
      <c r="TU62" s="106"/>
      <c r="TV62" s="106"/>
      <c r="TW62" s="106"/>
      <c r="TX62" s="106"/>
      <c r="TY62" s="106"/>
      <c r="TZ62" s="106"/>
      <c r="UA62" s="106"/>
      <c r="UB62" s="106"/>
      <c r="UC62" s="106"/>
      <c r="UD62" s="106"/>
      <c r="UE62" s="106"/>
      <c r="UF62" s="106"/>
      <c r="UG62" s="106"/>
      <c r="UH62" s="106"/>
      <c r="UI62" s="106"/>
      <c r="UJ62" s="106"/>
      <c r="UK62" s="106"/>
      <c r="UL62" s="106"/>
      <c r="UM62" s="106"/>
      <c r="UN62" s="106"/>
      <c r="UO62" s="106"/>
      <c r="UP62" s="106"/>
      <c r="UQ62" s="106"/>
      <c r="UR62" s="106"/>
      <c r="US62" s="106"/>
      <c r="UT62" s="106"/>
      <c r="UU62" s="106"/>
      <c r="UV62" s="106"/>
      <c r="UW62" s="106"/>
      <c r="UX62" s="106"/>
      <c r="UY62" s="106"/>
      <c r="UZ62" s="106"/>
      <c r="VA62" s="106"/>
      <c r="VB62" s="106"/>
      <c r="VC62" s="106"/>
      <c r="VD62" s="106"/>
      <c r="VE62" s="106"/>
      <c r="VF62" s="106"/>
      <c r="VG62" s="106"/>
      <c r="VH62" s="106"/>
      <c r="VI62" s="106"/>
      <c r="VJ62" s="106"/>
      <c r="VK62" s="106"/>
      <c r="VL62" s="106"/>
      <c r="VM62" s="106"/>
      <c r="VN62" s="106"/>
      <c r="VO62" s="106"/>
      <c r="VP62" s="106"/>
      <c r="VQ62" s="106"/>
      <c r="VR62" s="106"/>
      <c r="VS62" s="106"/>
      <c r="VT62" s="106"/>
      <c r="VU62" s="106"/>
      <c r="VV62" s="106"/>
      <c r="VW62" s="106"/>
      <c r="VX62" s="106"/>
      <c r="VY62" s="106"/>
      <c r="VZ62" s="106"/>
      <c r="WA62" s="106"/>
      <c r="WB62" s="106"/>
      <c r="WC62" s="106"/>
      <c r="WD62" s="106"/>
      <c r="WE62" s="106"/>
      <c r="WF62" s="106"/>
      <c r="WG62" s="106"/>
      <c r="WH62" s="106"/>
      <c r="WI62" s="106"/>
      <c r="WJ62" s="106"/>
      <c r="WK62" s="106"/>
      <c r="WL62" s="106"/>
      <c r="WM62" s="106"/>
      <c r="WN62" s="106"/>
      <c r="WO62" s="106"/>
      <c r="WP62" s="106"/>
      <c r="WQ62" s="106"/>
      <c r="WR62" s="106"/>
      <c r="WS62" s="106"/>
      <c r="WT62" s="106"/>
      <c r="WU62" s="106"/>
      <c r="WV62" s="106"/>
      <c r="WW62" s="106"/>
      <c r="WX62" s="106"/>
      <c r="WY62" s="106"/>
      <c r="WZ62" s="106"/>
      <c r="XA62" s="106"/>
      <c r="XB62" s="106"/>
      <c r="XC62" s="106"/>
      <c r="XD62" s="106"/>
      <c r="XE62" s="106"/>
      <c r="XF62" s="106"/>
      <c r="XG62" s="106"/>
      <c r="XH62" s="106"/>
      <c r="XI62" s="106"/>
      <c r="XJ62" s="106"/>
      <c r="XK62" s="106"/>
      <c r="XL62" s="106"/>
      <c r="XM62" s="106"/>
      <c r="XN62" s="106"/>
      <c r="XO62" s="106"/>
      <c r="XP62" s="106"/>
      <c r="XQ62" s="106"/>
      <c r="XR62" s="106"/>
      <c r="XS62" s="106"/>
      <c r="XT62" s="106"/>
      <c r="XU62" s="106"/>
      <c r="XV62" s="106"/>
      <c r="XW62" s="106"/>
      <c r="XX62" s="106"/>
      <c r="XY62" s="106"/>
      <c r="XZ62" s="106"/>
      <c r="YA62" s="106"/>
      <c r="YB62" s="106"/>
      <c r="YC62" s="106"/>
      <c r="YD62" s="106"/>
      <c r="YE62" s="106"/>
      <c r="YF62" s="106"/>
      <c r="YG62" s="106"/>
      <c r="YH62" s="106"/>
      <c r="YI62" s="106"/>
      <c r="YJ62" s="106"/>
      <c r="YK62" s="106"/>
      <c r="YL62" s="106"/>
      <c r="YM62" s="106"/>
      <c r="YN62" s="106"/>
      <c r="YO62" s="106"/>
      <c r="YP62" s="106"/>
      <c r="YQ62" s="106"/>
      <c r="YR62" s="106"/>
      <c r="YS62" s="106"/>
      <c r="YT62" s="106"/>
      <c r="YU62" s="106"/>
      <c r="YV62" s="106"/>
      <c r="YW62" s="106"/>
      <c r="YX62" s="106"/>
      <c r="YY62" s="106"/>
      <c r="YZ62" s="106"/>
      <c r="ZA62" s="106"/>
      <c r="ZB62" s="106"/>
      <c r="ZC62" s="106"/>
      <c r="ZD62" s="106"/>
      <c r="ZE62" s="106"/>
      <c r="ZF62" s="106"/>
      <c r="ZG62" s="106"/>
      <c r="ZH62" s="106"/>
      <c r="ZI62" s="106"/>
      <c r="ZJ62" s="106"/>
      <c r="ZK62" s="106"/>
      <c r="ZL62" s="106"/>
      <c r="ZM62" s="106"/>
      <c r="ZN62" s="106"/>
      <c r="ZO62" s="106"/>
      <c r="ZP62" s="106"/>
      <c r="ZQ62" s="106"/>
      <c r="ZR62" s="106"/>
      <c r="ZS62" s="106"/>
      <c r="ZT62" s="106"/>
      <c r="ZU62" s="106"/>
      <c r="ZV62" s="106"/>
      <c r="ZW62" s="106"/>
      <c r="ZX62" s="106"/>
      <c r="ZY62" s="106"/>
      <c r="ZZ62" s="106"/>
      <c r="AAA62" s="106"/>
      <c r="AAB62" s="106"/>
      <c r="AAC62" s="106"/>
      <c r="AAD62" s="106"/>
      <c r="AAE62" s="106"/>
      <c r="AAF62" s="106"/>
      <c r="AAG62" s="106"/>
      <c r="AAH62" s="106"/>
      <c r="AAI62" s="106"/>
      <c r="AAJ62" s="106"/>
      <c r="AAK62" s="106"/>
      <c r="AAL62" s="106"/>
      <c r="AAM62" s="106"/>
      <c r="AAN62" s="106"/>
      <c r="AAO62" s="106"/>
      <c r="AAP62" s="106"/>
      <c r="AAQ62" s="106"/>
      <c r="AAR62" s="106"/>
      <c r="AAS62" s="106"/>
      <c r="AAT62" s="106"/>
      <c r="AAU62" s="106"/>
      <c r="AAV62" s="106"/>
      <c r="AAW62" s="106"/>
      <c r="AAX62" s="106"/>
      <c r="AAY62" s="106"/>
      <c r="AAZ62" s="106"/>
      <c r="ABA62" s="106"/>
      <c r="ABB62" s="106"/>
      <c r="ABC62" s="106"/>
      <c r="ABD62" s="106"/>
      <c r="ABE62" s="106"/>
      <c r="ABF62" s="106"/>
      <c r="ABG62" s="106"/>
      <c r="ABH62" s="106"/>
      <c r="ABI62" s="106"/>
      <c r="ABJ62" s="106"/>
      <c r="ABK62" s="106"/>
      <c r="ABL62" s="106"/>
      <c r="ABM62" s="106"/>
      <c r="ABN62" s="106"/>
      <c r="ABO62" s="106"/>
      <c r="ABP62" s="106"/>
      <c r="ABQ62" s="106"/>
      <c r="ABR62" s="106"/>
      <c r="ABS62" s="106"/>
      <c r="ABT62" s="106"/>
      <c r="ABU62" s="106"/>
      <c r="ABV62" s="106"/>
      <c r="ABW62" s="106"/>
      <c r="ABX62" s="106"/>
      <c r="ABY62" s="106"/>
      <c r="ABZ62" s="106"/>
      <c r="ACA62" s="106"/>
      <c r="ACB62" s="106"/>
      <c r="ACC62" s="106"/>
      <c r="ACD62" s="106"/>
      <c r="ACE62" s="106"/>
      <c r="ACF62" s="106"/>
      <c r="ACG62" s="106"/>
      <c r="ACH62" s="106"/>
      <c r="ACI62" s="106"/>
      <c r="ACJ62" s="106"/>
      <c r="ACK62" s="106"/>
      <c r="ACL62" s="106"/>
      <c r="ACM62" s="106"/>
      <c r="ACN62" s="106"/>
      <c r="ACO62" s="106"/>
      <c r="ACP62" s="106"/>
      <c r="ACQ62" s="106"/>
      <c r="ACR62" s="106"/>
      <c r="ACS62" s="106"/>
      <c r="ACT62" s="106"/>
      <c r="ACU62" s="106"/>
      <c r="ACV62" s="106"/>
      <c r="ACW62" s="106"/>
      <c r="ACX62" s="106"/>
      <c r="ACY62" s="106"/>
      <c r="ACZ62" s="106"/>
      <c r="ADA62" s="106"/>
      <c r="ADB62" s="106"/>
      <c r="ADC62" s="106"/>
      <c r="ADD62" s="106"/>
      <c r="ADE62" s="106"/>
      <c r="ADF62" s="106"/>
      <c r="ADG62" s="106"/>
      <c r="ADH62" s="106"/>
      <c r="ADI62" s="106"/>
      <c r="ADJ62" s="106"/>
      <c r="ADK62" s="106"/>
      <c r="ADL62" s="106"/>
      <c r="ADM62" s="106"/>
      <c r="ADN62" s="106"/>
      <c r="ADO62" s="106"/>
      <c r="ADP62" s="106"/>
      <c r="ADQ62" s="106"/>
      <c r="ADR62" s="106"/>
      <c r="ADS62" s="106"/>
      <c r="ADT62" s="106"/>
      <c r="ADU62" s="106"/>
      <c r="ADV62" s="106"/>
      <c r="ADW62" s="106"/>
      <c r="ADX62" s="106"/>
      <c r="ADY62" s="106"/>
      <c r="ADZ62" s="106"/>
      <c r="AEA62" s="106"/>
      <c r="AEB62" s="106"/>
      <c r="AEC62" s="106"/>
      <c r="AED62" s="106"/>
      <c r="AEE62" s="106"/>
      <c r="AEF62" s="106"/>
      <c r="AEG62" s="106"/>
      <c r="AEH62" s="106"/>
      <c r="AEI62" s="106"/>
      <c r="AEJ62" s="106"/>
      <c r="AEK62" s="106"/>
      <c r="AEL62" s="106"/>
      <c r="AEM62" s="106"/>
      <c r="AEN62" s="106"/>
      <c r="AEO62" s="106"/>
      <c r="AEP62" s="106"/>
      <c r="AEQ62" s="106"/>
      <c r="AER62" s="106"/>
      <c r="AES62" s="106"/>
      <c r="AET62" s="106"/>
      <c r="AEU62" s="106"/>
      <c r="AEV62" s="106"/>
      <c r="AEW62" s="106"/>
      <c r="AEX62" s="106"/>
      <c r="AEY62" s="106"/>
      <c r="AEZ62" s="106"/>
      <c r="AFA62" s="106"/>
      <c r="AFB62" s="106"/>
      <c r="AFC62" s="106"/>
      <c r="AFD62" s="106"/>
      <c r="AFE62" s="106"/>
      <c r="AFF62" s="106"/>
      <c r="AFG62" s="106"/>
      <c r="AFH62" s="106"/>
      <c r="AFI62" s="106"/>
      <c r="AFJ62" s="106"/>
      <c r="AFK62" s="106"/>
      <c r="AFL62" s="106"/>
      <c r="AFM62" s="106"/>
      <c r="AFN62" s="106"/>
      <c r="AFO62" s="106"/>
      <c r="AFP62" s="106"/>
      <c r="AFQ62" s="106"/>
      <c r="AFR62" s="106"/>
      <c r="AFS62" s="106"/>
      <c r="AFT62" s="106"/>
      <c r="AFU62" s="106"/>
      <c r="AFV62" s="106"/>
      <c r="AFW62" s="106"/>
      <c r="AFX62" s="106"/>
      <c r="AFY62" s="106"/>
      <c r="AFZ62" s="106"/>
      <c r="AGA62" s="106"/>
      <c r="AGB62" s="106"/>
      <c r="AGC62" s="106"/>
      <c r="AGD62" s="106"/>
      <c r="AGE62" s="106"/>
      <c r="AGF62" s="106"/>
      <c r="AGG62" s="106"/>
      <c r="AGH62" s="106"/>
      <c r="AGI62" s="106"/>
      <c r="AGJ62" s="106"/>
      <c r="AGK62" s="106"/>
      <c r="AGL62" s="106"/>
      <c r="AGM62" s="106"/>
      <c r="AGN62" s="106"/>
      <c r="AGO62" s="106"/>
      <c r="AGP62" s="106"/>
      <c r="AGQ62" s="106"/>
      <c r="AGR62" s="106"/>
      <c r="AGS62" s="106"/>
      <c r="AGT62" s="106"/>
      <c r="AGU62" s="106"/>
      <c r="AGV62" s="106"/>
      <c r="AGW62" s="106"/>
      <c r="AGX62" s="106"/>
      <c r="AGY62" s="106"/>
      <c r="AGZ62" s="106"/>
      <c r="AHA62" s="106"/>
      <c r="AHB62" s="106"/>
      <c r="AHC62" s="106"/>
      <c r="AHD62" s="106"/>
      <c r="AHE62" s="106"/>
      <c r="AHF62" s="106"/>
      <c r="AHG62" s="106"/>
      <c r="AHH62" s="106"/>
      <c r="AHI62" s="106"/>
      <c r="AHJ62" s="106"/>
      <c r="AHK62" s="106"/>
      <c r="AHL62" s="106"/>
      <c r="AHM62" s="106"/>
      <c r="AHN62" s="106"/>
      <c r="AHO62" s="106"/>
      <c r="AHP62" s="106"/>
      <c r="AHQ62" s="106"/>
      <c r="AHR62" s="106"/>
      <c r="AHS62" s="106"/>
      <c r="AHT62" s="106"/>
      <c r="AHU62" s="106"/>
      <c r="AHV62" s="106"/>
      <c r="AHW62" s="106"/>
      <c r="AHX62" s="106"/>
      <c r="AHY62" s="106"/>
      <c r="AHZ62" s="106"/>
      <c r="AIA62" s="106"/>
      <c r="AIB62" s="106"/>
      <c r="AIC62" s="106"/>
      <c r="AID62" s="106"/>
      <c r="AIE62" s="106"/>
      <c r="AIF62" s="106"/>
      <c r="AIG62" s="106"/>
      <c r="AIH62" s="106"/>
      <c r="AII62" s="106"/>
      <c r="AIJ62" s="106"/>
      <c r="AIK62" s="106"/>
      <c r="AIL62" s="106"/>
      <c r="AIM62" s="106"/>
      <c r="AIN62" s="106"/>
      <c r="AIO62" s="106"/>
      <c r="AIP62" s="106"/>
      <c r="AIQ62" s="106"/>
      <c r="AIR62" s="106"/>
      <c r="AIS62" s="106"/>
      <c r="AIT62" s="106"/>
      <c r="AIU62" s="106"/>
      <c r="AIV62" s="106"/>
      <c r="AIW62" s="106"/>
      <c r="AIX62" s="106"/>
      <c r="AIY62" s="106"/>
      <c r="AIZ62" s="106"/>
      <c r="AJA62" s="106"/>
      <c r="AJB62" s="106"/>
      <c r="AJC62" s="106"/>
      <c r="AJD62" s="106"/>
      <c r="AJE62" s="106"/>
      <c r="AJF62" s="106"/>
      <c r="AJG62" s="106"/>
      <c r="AJH62" s="106"/>
      <c r="AJI62" s="106"/>
      <c r="AJJ62" s="106"/>
      <c r="AJK62" s="106"/>
      <c r="AJL62" s="106"/>
      <c r="AJM62" s="106"/>
      <c r="AJN62" s="106"/>
      <c r="AJO62" s="106"/>
      <c r="AJP62" s="106"/>
      <c r="AJQ62" s="106"/>
      <c r="AJR62" s="106"/>
      <c r="AJS62" s="106"/>
      <c r="AJT62" s="106"/>
      <c r="AJU62" s="106"/>
      <c r="AJV62" s="106"/>
      <c r="AJW62" s="106"/>
      <c r="AJX62" s="106"/>
      <c r="AJY62" s="106"/>
      <c r="AJZ62" s="106"/>
      <c r="AKA62" s="106"/>
      <c r="AKB62" s="106"/>
      <c r="AKC62" s="106"/>
      <c r="AKD62" s="106"/>
      <c r="AKE62" s="106"/>
      <c r="AKF62" s="106"/>
      <c r="AKG62" s="106"/>
      <c r="AKH62" s="106"/>
      <c r="AKI62" s="106"/>
      <c r="AKJ62" s="106"/>
      <c r="AKK62" s="106"/>
      <c r="AKL62" s="106"/>
      <c r="AKM62" s="106"/>
      <c r="AKN62" s="106"/>
      <c r="AKO62" s="106"/>
      <c r="AKP62" s="106"/>
      <c r="AKQ62" s="106"/>
      <c r="AKR62" s="106"/>
      <c r="AKS62" s="106"/>
      <c r="AKT62" s="106"/>
      <c r="AKU62" s="106"/>
      <c r="AKV62" s="106"/>
      <c r="AKW62" s="106"/>
      <c r="AKX62" s="106"/>
      <c r="AKY62" s="106"/>
      <c r="AKZ62" s="106"/>
      <c r="ALA62" s="106"/>
      <c r="ALB62" s="106"/>
      <c r="ALC62" s="106"/>
      <c r="ALD62" s="106"/>
      <c r="ALE62" s="106"/>
      <c r="ALF62" s="106"/>
      <c r="ALG62" s="106"/>
      <c r="ALH62" s="106"/>
      <c r="ALI62" s="106"/>
      <c r="ALJ62" s="106"/>
      <c r="ALK62" s="106"/>
      <c r="ALL62" s="106"/>
      <c r="ALM62" s="106"/>
      <c r="ALN62" s="106"/>
      <c r="ALO62" s="106"/>
      <c r="ALP62" s="106"/>
      <c r="ALQ62" s="106"/>
      <c r="ALR62" s="106"/>
      <c r="ALS62" s="106"/>
      <c r="ALT62" s="106"/>
      <c r="ALU62" s="106"/>
      <c r="ALV62" s="106"/>
      <c r="ALW62" s="106"/>
      <c r="ALX62" s="106"/>
      <c r="ALY62" s="106"/>
      <c r="ALZ62" s="106"/>
      <c r="AMA62" s="106"/>
      <c r="AMB62" s="106"/>
      <c r="AMC62" s="106"/>
      <c r="AMD62" s="106"/>
      <c r="AME62" s="106"/>
      <c r="AMF62" s="106"/>
      <c r="AMG62" s="106"/>
      <c r="AMH62" s="106"/>
      <c r="AMI62" s="106"/>
      <c r="AMJ62" s="106"/>
      <c r="AMK62" s="106"/>
      <c r="AML62" s="106"/>
      <c r="AMM62" s="106"/>
      <c r="AMN62" s="106"/>
      <c r="AMO62" s="106"/>
      <c r="AMP62" s="106"/>
      <c r="AMQ62" s="106"/>
      <c r="AMR62" s="106"/>
      <c r="AMS62" s="106"/>
      <c r="AMT62" s="106"/>
      <c r="AMU62" s="106"/>
      <c r="AMV62" s="106"/>
      <c r="AMW62" s="106"/>
      <c r="AMX62" s="106"/>
      <c r="AMY62" s="106"/>
      <c r="AMZ62" s="106"/>
      <c r="ANA62" s="106"/>
      <c r="ANB62" s="106"/>
      <c r="ANC62" s="106"/>
      <c r="AND62" s="106"/>
    </row>
    <row r="63" spans="1:1044" s="105" customForma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106"/>
      <c r="NF63" s="106"/>
      <c r="NG63" s="106"/>
      <c r="NH63" s="106"/>
      <c r="NI63" s="106"/>
      <c r="NJ63" s="106"/>
      <c r="NK63" s="106"/>
      <c r="NL63" s="106"/>
      <c r="NM63" s="106"/>
      <c r="NN63" s="106"/>
      <c r="NO63" s="106"/>
      <c r="NP63" s="106"/>
      <c r="NQ63" s="106"/>
      <c r="NR63" s="106"/>
      <c r="NS63" s="106"/>
      <c r="NT63" s="106"/>
      <c r="NU63" s="106"/>
      <c r="NV63" s="106"/>
      <c r="NW63" s="106"/>
      <c r="NX63" s="106"/>
      <c r="NY63" s="106"/>
      <c r="NZ63" s="106"/>
      <c r="OA63" s="106"/>
      <c r="OB63" s="106"/>
      <c r="OC63" s="106"/>
      <c r="OD63" s="106"/>
      <c r="OE63" s="106"/>
      <c r="OF63" s="106"/>
      <c r="OG63" s="106"/>
      <c r="OH63" s="106"/>
      <c r="OI63" s="106"/>
      <c r="OJ63" s="106"/>
      <c r="OK63" s="106"/>
      <c r="OL63" s="106"/>
      <c r="OM63" s="106"/>
      <c r="ON63" s="106"/>
      <c r="OO63" s="106"/>
      <c r="OP63" s="106"/>
      <c r="OQ63" s="106"/>
      <c r="OR63" s="106"/>
      <c r="OS63" s="106"/>
      <c r="OT63" s="106"/>
      <c r="OU63" s="106"/>
      <c r="OV63" s="106"/>
      <c r="OW63" s="106"/>
      <c r="OX63" s="106"/>
      <c r="OY63" s="106"/>
      <c r="OZ63" s="106"/>
      <c r="PA63" s="106"/>
      <c r="PB63" s="106"/>
      <c r="PC63" s="106"/>
      <c r="PD63" s="106"/>
      <c r="PE63" s="106"/>
      <c r="PF63" s="106"/>
      <c r="PG63" s="106"/>
      <c r="PH63" s="106"/>
      <c r="PI63" s="106"/>
      <c r="PJ63" s="106"/>
      <c r="PK63" s="106"/>
      <c r="PL63" s="106"/>
      <c r="PM63" s="106"/>
      <c r="PN63" s="106"/>
      <c r="PO63" s="106"/>
      <c r="PP63" s="106"/>
      <c r="PQ63" s="106"/>
      <c r="PR63" s="106"/>
      <c r="PS63" s="106"/>
      <c r="PT63" s="106"/>
      <c r="PU63" s="106"/>
      <c r="PV63" s="106"/>
      <c r="PW63" s="106"/>
      <c r="PX63" s="106"/>
      <c r="PY63" s="106"/>
      <c r="PZ63" s="106"/>
      <c r="QA63" s="106"/>
      <c r="QB63" s="106"/>
      <c r="QC63" s="106"/>
      <c r="QD63" s="106"/>
      <c r="QE63" s="106"/>
      <c r="QF63" s="106"/>
      <c r="QG63" s="106"/>
      <c r="QH63" s="106"/>
      <c r="QI63" s="106"/>
      <c r="QJ63" s="106"/>
      <c r="QK63" s="106"/>
      <c r="QL63" s="106"/>
      <c r="QM63" s="106"/>
      <c r="QN63" s="106"/>
      <c r="QO63" s="106"/>
      <c r="QP63" s="106"/>
      <c r="QQ63" s="106"/>
      <c r="QR63" s="106"/>
      <c r="QS63" s="106"/>
      <c r="QT63" s="106"/>
      <c r="QU63" s="106"/>
      <c r="QV63" s="106"/>
      <c r="QW63" s="106"/>
      <c r="QX63" s="106"/>
      <c r="QY63" s="106"/>
      <c r="QZ63" s="106"/>
      <c r="RA63" s="106"/>
      <c r="RB63" s="106"/>
      <c r="RC63" s="106"/>
      <c r="RD63" s="106"/>
      <c r="RE63" s="106"/>
      <c r="RF63" s="106"/>
      <c r="RG63" s="106"/>
      <c r="RH63" s="106"/>
      <c r="RI63" s="106"/>
      <c r="RJ63" s="106"/>
      <c r="RK63" s="106"/>
      <c r="RL63" s="106"/>
      <c r="RM63" s="106"/>
      <c r="RN63" s="106"/>
      <c r="RO63" s="106"/>
      <c r="RP63" s="106"/>
      <c r="RQ63" s="106"/>
      <c r="RR63" s="106"/>
      <c r="RS63" s="106"/>
      <c r="RT63" s="106"/>
      <c r="RU63" s="106"/>
      <c r="RV63" s="106"/>
      <c r="RW63" s="106"/>
      <c r="RX63" s="106"/>
      <c r="RY63" s="106"/>
      <c r="RZ63" s="106"/>
      <c r="SA63" s="106"/>
      <c r="SB63" s="106"/>
      <c r="SC63" s="106"/>
      <c r="SD63" s="106"/>
      <c r="SE63" s="106"/>
      <c r="SF63" s="106"/>
      <c r="SG63" s="106"/>
      <c r="SH63" s="106"/>
      <c r="SI63" s="106"/>
      <c r="SJ63" s="106"/>
      <c r="SK63" s="106"/>
      <c r="SL63" s="106"/>
      <c r="SM63" s="106"/>
      <c r="SN63" s="106"/>
      <c r="SO63" s="106"/>
      <c r="SP63" s="106"/>
      <c r="SQ63" s="106"/>
      <c r="SR63" s="106"/>
      <c r="SS63" s="106"/>
      <c r="ST63" s="106"/>
      <c r="SU63" s="106"/>
      <c r="SV63" s="106"/>
      <c r="SW63" s="106"/>
      <c r="SX63" s="106"/>
      <c r="SY63" s="106"/>
      <c r="SZ63" s="106"/>
      <c r="TA63" s="106"/>
      <c r="TB63" s="106"/>
      <c r="TC63" s="106"/>
      <c r="TD63" s="106"/>
      <c r="TE63" s="106"/>
      <c r="TF63" s="106"/>
      <c r="TG63" s="106"/>
      <c r="TH63" s="106"/>
      <c r="TI63" s="106"/>
      <c r="TJ63" s="106"/>
      <c r="TK63" s="106"/>
      <c r="TL63" s="106"/>
      <c r="TM63" s="106"/>
      <c r="TN63" s="106"/>
      <c r="TO63" s="106"/>
      <c r="TP63" s="106"/>
      <c r="TQ63" s="106"/>
      <c r="TR63" s="106"/>
      <c r="TS63" s="106"/>
      <c r="TT63" s="106"/>
      <c r="TU63" s="106"/>
      <c r="TV63" s="106"/>
      <c r="TW63" s="106"/>
      <c r="TX63" s="106"/>
      <c r="TY63" s="106"/>
      <c r="TZ63" s="106"/>
      <c r="UA63" s="106"/>
      <c r="UB63" s="106"/>
      <c r="UC63" s="106"/>
      <c r="UD63" s="106"/>
      <c r="UE63" s="106"/>
      <c r="UF63" s="106"/>
      <c r="UG63" s="106"/>
      <c r="UH63" s="106"/>
      <c r="UI63" s="106"/>
      <c r="UJ63" s="106"/>
      <c r="UK63" s="106"/>
      <c r="UL63" s="106"/>
      <c r="UM63" s="106"/>
      <c r="UN63" s="106"/>
      <c r="UO63" s="106"/>
      <c r="UP63" s="106"/>
      <c r="UQ63" s="106"/>
      <c r="UR63" s="106"/>
      <c r="US63" s="106"/>
      <c r="UT63" s="106"/>
      <c r="UU63" s="106"/>
      <c r="UV63" s="106"/>
      <c r="UW63" s="106"/>
      <c r="UX63" s="106"/>
      <c r="UY63" s="106"/>
      <c r="UZ63" s="106"/>
      <c r="VA63" s="106"/>
      <c r="VB63" s="106"/>
      <c r="VC63" s="106"/>
      <c r="VD63" s="106"/>
      <c r="VE63" s="106"/>
      <c r="VF63" s="106"/>
      <c r="VG63" s="106"/>
      <c r="VH63" s="106"/>
      <c r="VI63" s="106"/>
      <c r="VJ63" s="106"/>
      <c r="VK63" s="106"/>
      <c r="VL63" s="106"/>
      <c r="VM63" s="106"/>
      <c r="VN63" s="106"/>
      <c r="VO63" s="106"/>
      <c r="VP63" s="106"/>
      <c r="VQ63" s="106"/>
      <c r="VR63" s="106"/>
      <c r="VS63" s="106"/>
      <c r="VT63" s="106"/>
      <c r="VU63" s="106"/>
      <c r="VV63" s="106"/>
      <c r="VW63" s="106"/>
      <c r="VX63" s="106"/>
      <c r="VY63" s="106"/>
      <c r="VZ63" s="106"/>
      <c r="WA63" s="106"/>
      <c r="WB63" s="106"/>
      <c r="WC63" s="106"/>
      <c r="WD63" s="106"/>
      <c r="WE63" s="106"/>
      <c r="WF63" s="106"/>
      <c r="WG63" s="106"/>
      <c r="WH63" s="106"/>
      <c r="WI63" s="106"/>
      <c r="WJ63" s="106"/>
      <c r="WK63" s="106"/>
      <c r="WL63" s="106"/>
      <c r="WM63" s="106"/>
      <c r="WN63" s="106"/>
      <c r="WO63" s="106"/>
      <c r="WP63" s="106"/>
      <c r="WQ63" s="106"/>
      <c r="WR63" s="106"/>
      <c r="WS63" s="106"/>
      <c r="WT63" s="106"/>
      <c r="WU63" s="106"/>
      <c r="WV63" s="106"/>
      <c r="WW63" s="106"/>
      <c r="WX63" s="106"/>
      <c r="WY63" s="106"/>
      <c r="WZ63" s="106"/>
      <c r="XA63" s="106"/>
      <c r="XB63" s="106"/>
      <c r="XC63" s="106"/>
      <c r="XD63" s="106"/>
      <c r="XE63" s="106"/>
      <c r="XF63" s="106"/>
      <c r="XG63" s="106"/>
      <c r="XH63" s="106"/>
      <c r="XI63" s="106"/>
      <c r="XJ63" s="106"/>
      <c r="XK63" s="106"/>
      <c r="XL63" s="106"/>
      <c r="XM63" s="106"/>
      <c r="XN63" s="106"/>
      <c r="XO63" s="106"/>
      <c r="XP63" s="106"/>
      <c r="XQ63" s="106"/>
      <c r="XR63" s="106"/>
      <c r="XS63" s="106"/>
      <c r="XT63" s="106"/>
      <c r="XU63" s="106"/>
      <c r="XV63" s="106"/>
      <c r="XW63" s="106"/>
      <c r="XX63" s="106"/>
      <c r="XY63" s="106"/>
      <c r="XZ63" s="106"/>
      <c r="YA63" s="106"/>
      <c r="YB63" s="106"/>
      <c r="YC63" s="106"/>
      <c r="YD63" s="106"/>
      <c r="YE63" s="106"/>
      <c r="YF63" s="106"/>
      <c r="YG63" s="106"/>
      <c r="YH63" s="106"/>
      <c r="YI63" s="106"/>
      <c r="YJ63" s="106"/>
      <c r="YK63" s="106"/>
      <c r="YL63" s="106"/>
      <c r="YM63" s="106"/>
      <c r="YN63" s="106"/>
      <c r="YO63" s="106"/>
      <c r="YP63" s="106"/>
      <c r="YQ63" s="106"/>
      <c r="YR63" s="106"/>
      <c r="YS63" s="106"/>
      <c r="YT63" s="106"/>
      <c r="YU63" s="106"/>
      <c r="YV63" s="106"/>
      <c r="YW63" s="106"/>
      <c r="YX63" s="106"/>
      <c r="YY63" s="106"/>
      <c r="YZ63" s="106"/>
      <c r="ZA63" s="106"/>
      <c r="ZB63" s="106"/>
      <c r="ZC63" s="106"/>
      <c r="ZD63" s="106"/>
      <c r="ZE63" s="106"/>
      <c r="ZF63" s="106"/>
      <c r="ZG63" s="106"/>
      <c r="ZH63" s="106"/>
      <c r="ZI63" s="106"/>
      <c r="ZJ63" s="106"/>
      <c r="ZK63" s="106"/>
      <c r="ZL63" s="106"/>
      <c r="ZM63" s="106"/>
      <c r="ZN63" s="106"/>
      <c r="ZO63" s="106"/>
      <c r="ZP63" s="106"/>
      <c r="ZQ63" s="106"/>
      <c r="ZR63" s="106"/>
      <c r="ZS63" s="106"/>
      <c r="ZT63" s="106"/>
      <c r="ZU63" s="106"/>
      <c r="ZV63" s="106"/>
      <c r="ZW63" s="106"/>
      <c r="ZX63" s="106"/>
      <c r="ZY63" s="106"/>
      <c r="ZZ63" s="106"/>
      <c r="AAA63" s="106"/>
      <c r="AAB63" s="106"/>
      <c r="AAC63" s="106"/>
      <c r="AAD63" s="106"/>
      <c r="AAE63" s="106"/>
      <c r="AAF63" s="106"/>
      <c r="AAG63" s="106"/>
      <c r="AAH63" s="106"/>
      <c r="AAI63" s="106"/>
      <c r="AAJ63" s="106"/>
      <c r="AAK63" s="106"/>
      <c r="AAL63" s="106"/>
      <c r="AAM63" s="106"/>
      <c r="AAN63" s="106"/>
      <c r="AAO63" s="106"/>
      <c r="AAP63" s="106"/>
      <c r="AAQ63" s="106"/>
      <c r="AAR63" s="106"/>
      <c r="AAS63" s="106"/>
      <c r="AAT63" s="106"/>
      <c r="AAU63" s="106"/>
      <c r="AAV63" s="106"/>
      <c r="AAW63" s="106"/>
      <c r="AAX63" s="106"/>
      <c r="AAY63" s="106"/>
      <c r="AAZ63" s="106"/>
      <c r="ABA63" s="106"/>
      <c r="ABB63" s="106"/>
      <c r="ABC63" s="106"/>
      <c r="ABD63" s="106"/>
      <c r="ABE63" s="106"/>
      <c r="ABF63" s="106"/>
      <c r="ABG63" s="106"/>
      <c r="ABH63" s="106"/>
      <c r="ABI63" s="106"/>
      <c r="ABJ63" s="106"/>
      <c r="ABK63" s="106"/>
      <c r="ABL63" s="106"/>
      <c r="ABM63" s="106"/>
      <c r="ABN63" s="106"/>
      <c r="ABO63" s="106"/>
      <c r="ABP63" s="106"/>
      <c r="ABQ63" s="106"/>
      <c r="ABR63" s="106"/>
      <c r="ABS63" s="106"/>
      <c r="ABT63" s="106"/>
      <c r="ABU63" s="106"/>
      <c r="ABV63" s="106"/>
      <c r="ABW63" s="106"/>
      <c r="ABX63" s="106"/>
      <c r="ABY63" s="106"/>
      <c r="ABZ63" s="106"/>
      <c r="ACA63" s="106"/>
      <c r="ACB63" s="106"/>
      <c r="ACC63" s="106"/>
      <c r="ACD63" s="106"/>
      <c r="ACE63" s="106"/>
      <c r="ACF63" s="106"/>
      <c r="ACG63" s="106"/>
      <c r="ACH63" s="106"/>
      <c r="ACI63" s="106"/>
      <c r="ACJ63" s="106"/>
      <c r="ACK63" s="106"/>
      <c r="ACL63" s="106"/>
      <c r="ACM63" s="106"/>
      <c r="ACN63" s="106"/>
      <c r="ACO63" s="106"/>
      <c r="ACP63" s="106"/>
      <c r="ACQ63" s="106"/>
      <c r="ACR63" s="106"/>
      <c r="ACS63" s="106"/>
      <c r="ACT63" s="106"/>
      <c r="ACU63" s="106"/>
      <c r="ACV63" s="106"/>
      <c r="ACW63" s="106"/>
      <c r="ACX63" s="106"/>
      <c r="ACY63" s="106"/>
      <c r="ACZ63" s="106"/>
      <c r="ADA63" s="106"/>
      <c r="ADB63" s="106"/>
      <c r="ADC63" s="106"/>
      <c r="ADD63" s="106"/>
      <c r="ADE63" s="106"/>
      <c r="ADF63" s="106"/>
      <c r="ADG63" s="106"/>
      <c r="ADH63" s="106"/>
      <c r="ADI63" s="106"/>
      <c r="ADJ63" s="106"/>
      <c r="ADK63" s="106"/>
      <c r="ADL63" s="106"/>
      <c r="ADM63" s="106"/>
      <c r="ADN63" s="106"/>
      <c r="ADO63" s="106"/>
      <c r="ADP63" s="106"/>
      <c r="ADQ63" s="106"/>
      <c r="ADR63" s="106"/>
      <c r="ADS63" s="106"/>
      <c r="ADT63" s="106"/>
      <c r="ADU63" s="106"/>
      <c r="ADV63" s="106"/>
      <c r="ADW63" s="106"/>
      <c r="ADX63" s="106"/>
      <c r="ADY63" s="106"/>
      <c r="ADZ63" s="106"/>
      <c r="AEA63" s="106"/>
      <c r="AEB63" s="106"/>
      <c r="AEC63" s="106"/>
      <c r="AED63" s="106"/>
      <c r="AEE63" s="106"/>
      <c r="AEF63" s="106"/>
      <c r="AEG63" s="106"/>
      <c r="AEH63" s="106"/>
      <c r="AEI63" s="106"/>
      <c r="AEJ63" s="106"/>
      <c r="AEK63" s="106"/>
      <c r="AEL63" s="106"/>
      <c r="AEM63" s="106"/>
      <c r="AEN63" s="106"/>
      <c r="AEO63" s="106"/>
      <c r="AEP63" s="106"/>
      <c r="AEQ63" s="106"/>
      <c r="AER63" s="106"/>
      <c r="AES63" s="106"/>
      <c r="AET63" s="106"/>
      <c r="AEU63" s="106"/>
      <c r="AEV63" s="106"/>
      <c r="AEW63" s="106"/>
      <c r="AEX63" s="106"/>
      <c r="AEY63" s="106"/>
      <c r="AEZ63" s="106"/>
      <c r="AFA63" s="106"/>
      <c r="AFB63" s="106"/>
      <c r="AFC63" s="106"/>
      <c r="AFD63" s="106"/>
      <c r="AFE63" s="106"/>
      <c r="AFF63" s="106"/>
      <c r="AFG63" s="106"/>
      <c r="AFH63" s="106"/>
      <c r="AFI63" s="106"/>
      <c r="AFJ63" s="106"/>
      <c r="AFK63" s="106"/>
      <c r="AFL63" s="106"/>
      <c r="AFM63" s="106"/>
      <c r="AFN63" s="106"/>
      <c r="AFO63" s="106"/>
      <c r="AFP63" s="106"/>
      <c r="AFQ63" s="106"/>
      <c r="AFR63" s="106"/>
      <c r="AFS63" s="106"/>
      <c r="AFT63" s="106"/>
      <c r="AFU63" s="106"/>
      <c r="AFV63" s="106"/>
      <c r="AFW63" s="106"/>
      <c r="AFX63" s="106"/>
      <c r="AFY63" s="106"/>
      <c r="AFZ63" s="106"/>
      <c r="AGA63" s="106"/>
      <c r="AGB63" s="106"/>
      <c r="AGC63" s="106"/>
      <c r="AGD63" s="106"/>
      <c r="AGE63" s="106"/>
      <c r="AGF63" s="106"/>
      <c r="AGG63" s="106"/>
      <c r="AGH63" s="106"/>
      <c r="AGI63" s="106"/>
      <c r="AGJ63" s="106"/>
      <c r="AGK63" s="106"/>
      <c r="AGL63" s="106"/>
      <c r="AGM63" s="106"/>
      <c r="AGN63" s="106"/>
      <c r="AGO63" s="106"/>
      <c r="AGP63" s="106"/>
      <c r="AGQ63" s="106"/>
      <c r="AGR63" s="106"/>
      <c r="AGS63" s="106"/>
      <c r="AGT63" s="106"/>
      <c r="AGU63" s="106"/>
      <c r="AGV63" s="106"/>
      <c r="AGW63" s="106"/>
      <c r="AGX63" s="106"/>
      <c r="AGY63" s="106"/>
      <c r="AGZ63" s="106"/>
      <c r="AHA63" s="106"/>
      <c r="AHB63" s="106"/>
      <c r="AHC63" s="106"/>
      <c r="AHD63" s="106"/>
      <c r="AHE63" s="106"/>
      <c r="AHF63" s="106"/>
      <c r="AHG63" s="106"/>
      <c r="AHH63" s="106"/>
      <c r="AHI63" s="106"/>
      <c r="AHJ63" s="106"/>
      <c r="AHK63" s="106"/>
      <c r="AHL63" s="106"/>
      <c r="AHM63" s="106"/>
      <c r="AHN63" s="106"/>
      <c r="AHO63" s="106"/>
      <c r="AHP63" s="106"/>
      <c r="AHQ63" s="106"/>
      <c r="AHR63" s="106"/>
      <c r="AHS63" s="106"/>
      <c r="AHT63" s="106"/>
      <c r="AHU63" s="106"/>
      <c r="AHV63" s="106"/>
      <c r="AHW63" s="106"/>
      <c r="AHX63" s="106"/>
      <c r="AHY63" s="106"/>
      <c r="AHZ63" s="106"/>
      <c r="AIA63" s="106"/>
      <c r="AIB63" s="106"/>
      <c r="AIC63" s="106"/>
      <c r="AID63" s="106"/>
      <c r="AIE63" s="106"/>
      <c r="AIF63" s="106"/>
      <c r="AIG63" s="106"/>
      <c r="AIH63" s="106"/>
      <c r="AII63" s="106"/>
      <c r="AIJ63" s="106"/>
      <c r="AIK63" s="106"/>
      <c r="AIL63" s="106"/>
      <c r="AIM63" s="106"/>
      <c r="AIN63" s="106"/>
      <c r="AIO63" s="106"/>
      <c r="AIP63" s="106"/>
      <c r="AIQ63" s="106"/>
      <c r="AIR63" s="106"/>
      <c r="AIS63" s="106"/>
      <c r="AIT63" s="106"/>
      <c r="AIU63" s="106"/>
      <c r="AIV63" s="106"/>
      <c r="AIW63" s="106"/>
      <c r="AIX63" s="106"/>
      <c r="AIY63" s="106"/>
      <c r="AIZ63" s="106"/>
      <c r="AJA63" s="106"/>
      <c r="AJB63" s="106"/>
      <c r="AJC63" s="106"/>
      <c r="AJD63" s="106"/>
      <c r="AJE63" s="106"/>
      <c r="AJF63" s="106"/>
      <c r="AJG63" s="106"/>
      <c r="AJH63" s="106"/>
      <c r="AJI63" s="106"/>
      <c r="AJJ63" s="106"/>
      <c r="AJK63" s="106"/>
      <c r="AJL63" s="106"/>
      <c r="AJM63" s="106"/>
      <c r="AJN63" s="106"/>
      <c r="AJO63" s="106"/>
      <c r="AJP63" s="106"/>
      <c r="AJQ63" s="106"/>
      <c r="AJR63" s="106"/>
      <c r="AJS63" s="106"/>
      <c r="AJT63" s="106"/>
      <c r="AJU63" s="106"/>
      <c r="AJV63" s="106"/>
      <c r="AJW63" s="106"/>
      <c r="AJX63" s="106"/>
      <c r="AJY63" s="106"/>
      <c r="AJZ63" s="106"/>
      <c r="AKA63" s="106"/>
      <c r="AKB63" s="106"/>
      <c r="AKC63" s="106"/>
      <c r="AKD63" s="106"/>
      <c r="AKE63" s="106"/>
      <c r="AKF63" s="106"/>
      <c r="AKG63" s="106"/>
      <c r="AKH63" s="106"/>
      <c r="AKI63" s="106"/>
      <c r="AKJ63" s="106"/>
      <c r="AKK63" s="106"/>
      <c r="AKL63" s="106"/>
      <c r="AKM63" s="106"/>
      <c r="AKN63" s="106"/>
      <c r="AKO63" s="106"/>
      <c r="AKP63" s="106"/>
      <c r="AKQ63" s="106"/>
      <c r="AKR63" s="106"/>
      <c r="AKS63" s="106"/>
      <c r="AKT63" s="106"/>
      <c r="AKU63" s="106"/>
      <c r="AKV63" s="106"/>
      <c r="AKW63" s="106"/>
      <c r="AKX63" s="106"/>
      <c r="AKY63" s="106"/>
      <c r="AKZ63" s="106"/>
      <c r="ALA63" s="106"/>
      <c r="ALB63" s="106"/>
      <c r="ALC63" s="106"/>
      <c r="ALD63" s="106"/>
      <c r="ALE63" s="106"/>
      <c r="ALF63" s="106"/>
      <c r="ALG63" s="106"/>
      <c r="ALH63" s="106"/>
      <c r="ALI63" s="106"/>
      <c r="ALJ63" s="106"/>
      <c r="ALK63" s="106"/>
      <c r="ALL63" s="106"/>
      <c r="ALM63" s="106"/>
      <c r="ALN63" s="106"/>
      <c r="ALO63" s="106"/>
      <c r="ALP63" s="106"/>
      <c r="ALQ63" s="106"/>
      <c r="ALR63" s="106"/>
      <c r="ALS63" s="106"/>
      <c r="ALT63" s="106"/>
      <c r="ALU63" s="106"/>
      <c r="ALV63" s="106"/>
      <c r="ALW63" s="106"/>
      <c r="ALX63" s="106"/>
      <c r="ALY63" s="106"/>
      <c r="ALZ63" s="106"/>
      <c r="AMA63" s="106"/>
      <c r="AMB63" s="106"/>
      <c r="AMC63" s="106"/>
      <c r="AMD63" s="106"/>
      <c r="AME63" s="106"/>
      <c r="AMF63" s="106"/>
      <c r="AMG63" s="106"/>
      <c r="AMH63" s="106"/>
      <c r="AMI63" s="106"/>
      <c r="AMJ63" s="106"/>
      <c r="AMK63" s="106"/>
      <c r="AML63" s="106"/>
      <c r="AMM63" s="106"/>
      <c r="AMN63" s="106"/>
      <c r="AMO63" s="106"/>
      <c r="AMP63" s="106"/>
      <c r="AMQ63" s="106"/>
      <c r="AMR63" s="106"/>
      <c r="AMS63" s="106"/>
      <c r="AMT63" s="106"/>
      <c r="AMU63" s="106"/>
      <c r="AMV63" s="106"/>
      <c r="AMW63" s="106"/>
      <c r="AMX63" s="106"/>
      <c r="AMY63" s="106"/>
      <c r="AMZ63" s="106"/>
      <c r="ANA63" s="106"/>
      <c r="ANB63" s="106"/>
      <c r="ANC63" s="106"/>
      <c r="AND63" s="106"/>
    </row>
    <row r="64" spans="1:1044" s="105" customFormat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  <c r="HL64" s="106"/>
      <c r="HM64" s="106"/>
      <c r="HN64" s="106"/>
      <c r="HO64" s="106"/>
      <c r="HP64" s="106"/>
      <c r="HQ64" s="106"/>
      <c r="HR64" s="106"/>
      <c r="HS64" s="106"/>
      <c r="HT64" s="106"/>
      <c r="HU64" s="106"/>
      <c r="HV64" s="106"/>
      <c r="HW64" s="106"/>
      <c r="HX64" s="106"/>
      <c r="HY64" s="106"/>
      <c r="HZ64" s="106"/>
      <c r="IA64" s="106"/>
      <c r="IB64" s="106"/>
      <c r="IC64" s="106"/>
      <c r="ID64" s="106"/>
      <c r="IE64" s="106"/>
      <c r="IF64" s="106"/>
      <c r="IG64" s="106"/>
      <c r="IH64" s="106"/>
      <c r="II64" s="106"/>
      <c r="IJ64" s="106"/>
      <c r="IK64" s="106"/>
      <c r="IL64" s="106"/>
      <c r="IM64" s="106"/>
      <c r="IN64" s="106"/>
      <c r="IO64" s="106"/>
      <c r="IP64" s="106"/>
      <c r="IQ64" s="106"/>
      <c r="IR64" s="106"/>
      <c r="IS64" s="106"/>
      <c r="IT64" s="106"/>
      <c r="IU64" s="106"/>
      <c r="IV64" s="106"/>
      <c r="IW64" s="106"/>
      <c r="IX64" s="106"/>
      <c r="IY64" s="106"/>
      <c r="IZ64" s="106"/>
      <c r="JA64" s="106"/>
      <c r="JB64" s="106"/>
      <c r="JC64" s="106"/>
      <c r="JD64" s="106"/>
      <c r="JE64" s="106"/>
      <c r="JF64" s="106"/>
      <c r="JG64" s="106"/>
      <c r="JH64" s="106"/>
      <c r="JI64" s="106"/>
      <c r="JJ64" s="106"/>
      <c r="JK64" s="106"/>
      <c r="JL64" s="106"/>
      <c r="JM64" s="106"/>
      <c r="JN64" s="106"/>
      <c r="JO64" s="106"/>
      <c r="JP64" s="106"/>
      <c r="JQ64" s="106"/>
      <c r="JR64" s="106"/>
      <c r="JS64" s="106"/>
      <c r="JT64" s="106"/>
      <c r="JU64" s="106"/>
      <c r="JV64" s="106"/>
      <c r="JW64" s="106"/>
      <c r="JX64" s="106"/>
      <c r="JY64" s="106"/>
      <c r="JZ64" s="106"/>
      <c r="KA64" s="106"/>
      <c r="KB64" s="106"/>
      <c r="KC64" s="106"/>
      <c r="KD64" s="106"/>
      <c r="KE64" s="106"/>
      <c r="KF64" s="106"/>
      <c r="KG64" s="106"/>
      <c r="KH64" s="106"/>
      <c r="KI64" s="106"/>
      <c r="KJ64" s="106"/>
      <c r="KK64" s="106"/>
      <c r="KL64" s="106"/>
      <c r="KM64" s="106"/>
      <c r="KN64" s="106"/>
      <c r="KO64" s="106"/>
      <c r="KP64" s="106"/>
      <c r="KQ64" s="106"/>
      <c r="KR64" s="106"/>
      <c r="KS64" s="106"/>
      <c r="KT64" s="106"/>
      <c r="KU64" s="106"/>
      <c r="KV64" s="106"/>
      <c r="KW64" s="106"/>
      <c r="KX64" s="106"/>
      <c r="KY64" s="106"/>
      <c r="KZ64" s="106"/>
      <c r="LA64" s="106"/>
      <c r="LB64" s="106"/>
      <c r="LC64" s="106"/>
      <c r="LD64" s="106"/>
      <c r="LE64" s="106"/>
      <c r="LF64" s="106"/>
      <c r="LG64" s="106"/>
      <c r="LH64" s="106"/>
      <c r="LI64" s="106"/>
      <c r="LJ64" s="106"/>
      <c r="LK64" s="106"/>
      <c r="LL64" s="106"/>
      <c r="LM64" s="106"/>
      <c r="LN64" s="106"/>
      <c r="LO64" s="106"/>
      <c r="LP64" s="106"/>
      <c r="LQ64" s="106"/>
      <c r="LR64" s="106"/>
      <c r="LS64" s="106"/>
      <c r="LT64" s="106"/>
      <c r="LU64" s="106"/>
      <c r="LV64" s="106"/>
      <c r="LW64" s="106"/>
      <c r="LX64" s="106"/>
      <c r="LY64" s="106"/>
      <c r="LZ64" s="106"/>
      <c r="MA64" s="106"/>
      <c r="MB64" s="106"/>
      <c r="MC64" s="106"/>
      <c r="MD64" s="106"/>
      <c r="ME64" s="106"/>
      <c r="MF64" s="106"/>
      <c r="MG64" s="106"/>
      <c r="MH64" s="106"/>
      <c r="MI64" s="106"/>
      <c r="MJ64" s="106"/>
      <c r="MK64" s="106"/>
      <c r="ML64" s="106"/>
      <c r="MM64" s="106"/>
      <c r="MN64" s="106"/>
      <c r="MO64" s="106"/>
      <c r="MP64" s="106"/>
      <c r="MQ64" s="106"/>
      <c r="MR64" s="106"/>
      <c r="MS64" s="106"/>
      <c r="MT64" s="106"/>
      <c r="MU64" s="106"/>
      <c r="MV64" s="106"/>
      <c r="MW64" s="106"/>
      <c r="MX64" s="106"/>
      <c r="MY64" s="106"/>
      <c r="MZ64" s="106"/>
      <c r="NA64" s="106"/>
      <c r="NB64" s="106"/>
      <c r="NC64" s="106"/>
      <c r="ND64" s="106"/>
      <c r="NE64" s="106"/>
      <c r="NF64" s="106"/>
      <c r="NG64" s="106"/>
      <c r="NH64" s="106"/>
      <c r="NI64" s="106"/>
      <c r="NJ64" s="106"/>
      <c r="NK64" s="106"/>
      <c r="NL64" s="106"/>
      <c r="NM64" s="106"/>
      <c r="NN64" s="106"/>
      <c r="NO64" s="106"/>
      <c r="NP64" s="106"/>
      <c r="NQ64" s="106"/>
      <c r="NR64" s="106"/>
      <c r="NS64" s="106"/>
      <c r="NT64" s="106"/>
      <c r="NU64" s="106"/>
      <c r="NV64" s="106"/>
      <c r="NW64" s="106"/>
      <c r="NX64" s="106"/>
      <c r="NY64" s="106"/>
      <c r="NZ64" s="106"/>
      <c r="OA64" s="106"/>
      <c r="OB64" s="106"/>
      <c r="OC64" s="106"/>
      <c r="OD64" s="106"/>
      <c r="OE64" s="106"/>
      <c r="OF64" s="106"/>
      <c r="OG64" s="106"/>
      <c r="OH64" s="106"/>
      <c r="OI64" s="106"/>
      <c r="OJ64" s="106"/>
      <c r="OK64" s="106"/>
      <c r="OL64" s="106"/>
      <c r="OM64" s="106"/>
      <c r="ON64" s="106"/>
      <c r="OO64" s="106"/>
      <c r="OP64" s="106"/>
      <c r="OQ64" s="106"/>
      <c r="OR64" s="106"/>
      <c r="OS64" s="106"/>
      <c r="OT64" s="106"/>
      <c r="OU64" s="106"/>
      <c r="OV64" s="106"/>
      <c r="OW64" s="106"/>
      <c r="OX64" s="106"/>
      <c r="OY64" s="106"/>
      <c r="OZ64" s="106"/>
      <c r="PA64" s="106"/>
      <c r="PB64" s="106"/>
      <c r="PC64" s="106"/>
      <c r="PD64" s="106"/>
      <c r="PE64" s="106"/>
      <c r="PF64" s="106"/>
      <c r="PG64" s="106"/>
      <c r="PH64" s="106"/>
      <c r="PI64" s="106"/>
      <c r="PJ64" s="106"/>
      <c r="PK64" s="106"/>
      <c r="PL64" s="106"/>
      <c r="PM64" s="106"/>
      <c r="PN64" s="106"/>
      <c r="PO64" s="106"/>
      <c r="PP64" s="106"/>
      <c r="PQ64" s="106"/>
      <c r="PR64" s="106"/>
      <c r="PS64" s="106"/>
      <c r="PT64" s="106"/>
      <c r="PU64" s="106"/>
      <c r="PV64" s="106"/>
      <c r="PW64" s="106"/>
      <c r="PX64" s="106"/>
      <c r="PY64" s="106"/>
      <c r="PZ64" s="106"/>
      <c r="QA64" s="106"/>
      <c r="QB64" s="106"/>
      <c r="QC64" s="106"/>
      <c r="QD64" s="106"/>
      <c r="QE64" s="106"/>
      <c r="QF64" s="106"/>
      <c r="QG64" s="106"/>
      <c r="QH64" s="106"/>
      <c r="QI64" s="106"/>
      <c r="QJ64" s="106"/>
      <c r="QK64" s="106"/>
      <c r="QL64" s="106"/>
      <c r="QM64" s="106"/>
      <c r="QN64" s="106"/>
      <c r="QO64" s="106"/>
      <c r="QP64" s="106"/>
      <c r="QQ64" s="106"/>
      <c r="QR64" s="106"/>
      <c r="QS64" s="106"/>
      <c r="QT64" s="106"/>
      <c r="QU64" s="106"/>
      <c r="QV64" s="106"/>
      <c r="QW64" s="106"/>
      <c r="QX64" s="106"/>
      <c r="QY64" s="106"/>
      <c r="QZ64" s="106"/>
      <c r="RA64" s="106"/>
      <c r="RB64" s="106"/>
      <c r="RC64" s="106"/>
      <c r="RD64" s="106"/>
      <c r="RE64" s="106"/>
      <c r="RF64" s="106"/>
      <c r="RG64" s="106"/>
      <c r="RH64" s="106"/>
      <c r="RI64" s="106"/>
      <c r="RJ64" s="106"/>
      <c r="RK64" s="106"/>
      <c r="RL64" s="106"/>
      <c r="RM64" s="106"/>
      <c r="RN64" s="106"/>
      <c r="RO64" s="106"/>
      <c r="RP64" s="106"/>
      <c r="RQ64" s="106"/>
      <c r="RR64" s="106"/>
      <c r="RS64" s="106"/>
      <c r="RT64" s="106"/>
      <c r="RU64" s="106"/>
      <c r="RV64" s="106"/>
      <c r="RW64" s="106"/>
      <c r="RX64" s="106"/>
      <c r="RY64" s="106"/>
      <c r="RZ64" s="106"/>
      <c r="SA64" s="106"/>
      <c r="SB64" s="106"/>
      <c r="SC64" s="106"/>
      <c r="SD64" s="106"/>
      <c r="SE64" s="106"/>
      <c r="SF64" s="106"/>
      <c r="SG64" s="106"/>
      <c r="SH64" s="106"/>
      <c r="SI64" s="106"/>
      <c r="SJ64" s="106"/>
      <c r="SK64" s="106"/>
      <c r="SL64" s="106"/>
      <c r="SM64" s="106"/>
      <c r="SN64" s="106"/>
      <c r="SO64" s="106"/>
      <c r="SP64" s="106"/>
      <c r="SQ64" s="106"/>
      <c r="SR64" s="106"/>
      <c r="SS64" s="106"/>
      <c r="ST64" s="106"/>
      <c r="SU64" s="106"/>
      <c r="SV64" s="106"/>
      <c r="SW64" s="106"/>
      <c r="SX64" s="106"/>
      <c r="SY64" s="106"/>
      <c r="SZ64" s="106"/>
      <c r="TA64" s="106"/>
      <c r="TB64" s="106"/>
      <c r="TC64" s="106"/>
      <c r="TD64" s="106"/>
      <c r="TE64" s="106"/>
      <c r="TF64" s="106"/>
      <c r="TG64" s="106"/>
      <c r="TH64" s="106"/>
      <c r="TI64" s="106"/>
      <c r="TJ64" s="106"/>
      <c r="TK64" s="106"/>
      <c r="TL64" s="106"/>
      <c r="TM64" s="106"/>
      <c r="TN64" s="106"/>
      <c r="TO64" s="106"/>
      <c r="TP64" s="106"/>
      <c r="TQ64" s="106"/>
      <c r="TR64" s="106"/>
      <c r="TS64" s="106"/>
      <c r="TT64" s="106"/>
      <c r="TU64" s="106"/>
      <c r="TV64" s="106"/>
      <c r="TW64" s="106"/>
      <c r="TX64" s="106"/>
      <c r="TY64" s="106"/>
      <c r="TZ64" s="106"/>
      <c r="UA64" s="106"/>
      <c r="UB64" s="106"/>
      <c r="UC64" s="106"/>
      <c r="UD64" s="106"/>
      <c r="UE64" s="106"/>
      <c r="UF64" s="106"/>
      <c r="UG64" s="106"/>
      <c r="UH64" s="106"/>
      <c r="UI64" s="106"/>
      <c r="UJ64" s="106"/>
      <c r="UK64" s="106"/>
      <c r="UL64" s="106"/>
      <c r="UM64" s="106"/>
      <c r="UN64" s="106"/>
      <c r="UO64" s="106"/>
      <c r="UP64" s="106"/>
      <c r="UQ64" s="106"/>
      <c r="UR64" s="106"/>
      <c r="US64" s="106"/>
      <c r="UT64" s="106"/>
      <c r="UU64" s="106"/>
      <c r="UV64" s="106"/>
      <c r="UW64" s="106"/>
      <c r="UX64" s="106"/>
      <c r="UY64" s="106"/>
      <c r="UZ64" s="106"/>
      <c r="VA64" s="106"/>
      <c r="VB64" s="106"/>
      <c r="VC64" s="106"/>
      <c r="VD64" s="106"/>
      <c r="VE64" s="106"/>
      <c r="VF64" s="106"/>
      <c r="VG64" s="106"/>
      <c r="VH64" s="106"/>
      <c r="VI64" s="106"/>
      <c r="VJ64" s="106"/>
      <c r="VK64" s="106"/>
      <c r="VL64" s="106"/>
      <c r="VM64" s="106"/>
      <c r="VN64" s="106"/>
      <c r="VO64" s="106"/>
      <c r="VP64" s="106"/>
      <c r="VQ64" s="106"/>
      <c r="VR64" s="106"/>
      <c r="VS64" s="106"/>
      <c r="VT64" s="106"/>
      <c r="VU64" s="106"/>
      <c r="VV64" s="106"/>
      <c r="VW64" s="106"/>
      <c r="VX64" s="106"/>
      <c r="VY64" s="106"/>
      <c r="VZ64" s="106"/>
      <c r="WA64" s="106"/>
      <c r="WB64" s="106"/>
      <c r="WC64" s="106"/>
      <c r="WD64" s="106"/>
      <c r="WE64" s="106"/>
      <c r="WF64" s="106"/>
      <c r="WG64" s="106"/>
      <c r="WH64" s="106"/>
      <c r="WI64" s="106"/>
      <c r="WJ64" s="106"/>
      <c r="WK64" s="106"/>
      <c r="WL64" s="106"/>
      <c r="WM64" s="106"/>
      <c r="WN64" s="106"/>
      <c r="WO64" s="106"/>
      <c r="WP64" s="106"/>
      <c r="WQ64" s="106"/>
      <c r="WR64" s="106"/>
      <c r="WS64" s="106"/>
      <c r="WT64" s="106"/>
      <c r="WU64" s="106"/>
      <c r="WV64" s="106"/>
      <c r="WW64" s="106"/>
      <c r="WX64" s="106"/>
      <c r="WY64" s="106"/>
      <c r="WZ64" s="106"/>
      <c r="XA64" s="106"/>
      <c r="XB64" s="106"/>
      <c r="XC64" s="106"/>
      <c r="XD64" s="106"/>
      <c r="XE64" s="106"/>
      <c r="XF64" s="106"/>
      <c r="XG64" s="106"/>
      <c r="XH64" s="106"/>
      <c r="XI64" s="106"/>
      <c r="XJ64" s="106"/>
      <c r="XK64" s="106"/>
      <c r="XL64" s="106"/>
      <c r="XM64" s="106"/>
      <c r="XN64" s="106"/>
      <c r="XO64" s="106"/>
      <c r="XP64" s="106"/>
      <c r="XQ64" s="106"/>
      <c r="XR64" s="106"/>
      <c r="XS64" s="106"/>
      <c r="XT64" s="106"/>
      <c r="XU64" s="106"/>
      <c r="XV64" s="106"/>
      <c r="XW64" s="106"/>
      <c r="XX64" s="106"/>
      <c r="XY64" s="106"/>
      <c r="XZ64" s="106"/>
      <c r="YA64" s="106"/>
      <c r="YB64" s="106"/>
      <c r="YC64" s="106"/>
      <c r="YD64" s="106"/>
      <c r="YE64" s="106"/>
      <c r="YF64" s="106"/>
      <c r="YG64" s="106"/>
      <c r="YH64" s="106"/>
      <c r="YI64" s="106"/>
      <c r="YJ64" s="106"/>
      <c r="YK64" s="106"/>
      <c r="YL64" s="106"/>
      <c r="YM64" s="106"/>
      <c r="YN64" s="106"/>
      <c r="YO64" s="106"/>
      <c r="YP64" s="106"/>
      <c r="YQ64" s="106"/>
      <c r="YR64" s="106"/>
      <c r="YS64" s="106"/>
      <c r="YT64" s="106"/>
      <c r="YU64" s="106"/>
      <c r="YV64" s="106"/>
      <c r="YW64" s="106"/>
      <c r="YX64" s="106"/>
      <c r="YY64" s="106"/>
      <c r="YZ64" s="106"/>
      <c r="ZA64" s="106"/>
      <c r="ZB64" s="106"/>
      <c r="ZC64" s="106"/>
      <c r="ZD64" s="106"/>
      <c r="ZE64" s="106"/>
      <c r="ZF64" s="106"/>
      <c r="ZG64" s="106"/>
      <c r="ZH64" s="106"/>
      <c r="ZI64" s="106"/>
      <c r="ZJ64" s="106"/>
      <c r="ZK64" s="106"/>
      <c r="ZL64" s="106"/>
      <c r="ZM64" s="106"/>
      <c r="ZN64" s="106"/>
      <c r="ZO64" s="106"/>
      <c r="ZP64" s="106"/>
      <c r="ZQ64" s="106"/>
      <c r="ZR64" s="106"/>
      <c r="ZS64" s="106"/>
      <c r="ZT64" s="106"/>
      <c r="ZU64" s="106"/>
      <c r="ZV64" s="106"/>
      <c r="ZW64" s="106"/>
      <c r="ZX64" s="106"/>
      <c r="ZY64" s="106"/>
      <c r="ZZ64" s="106"/>
      <c r="AAA64" s="106"/>
      <c r="AAB64" s="106"/>
      <c r="AAC64" s="106"/>
      <c r="AAD64" s="106"/>
      <c r="AAE64" s="106"/>
      <c r="AAF64" s="106"/>
      <c r="AAG64" s="106"/>
      <c r="AAH64" s="106"/>
      <c r="AAI64" s="106"/>
      <c r="AAJ64" s="106"/>
      <c r="AAK64" s="106"/>
      <c r="AAL64" s="106"/>
      <c r="AAM64" s="106"/>
      <c r="AAN64" s="106"/>
      <c r="AAO64" s="106"/>
      <c r="AAP64" s="106"/>
      <c r="AAQ64" s="106"/>
      <c r="AAR64" s="106"/>
      <c r="AAS64" s="106"/>
      <c r="AAT64" s="106"/>
      <c r="AAU64" s="106"/>
      <c r="AAV64" s="106"/>
      <c r="AAW64" s="106"/>
      <c r="AAX64" s="106"/>
      <c r="AAY64" s="106"/>
      <c r="AAZ64" s="106"/>
      <c r="ABA64" s="106"/>
      <c r="ABB64" s="106"/>
      <c r="ABC64" s="106"/>
      <c r="ABD64" s="106"/>
      <c r="ABE64" s="106"/>
      <c r="ABF64" s="106"/>
      <c r="ABG64" s="106"/>
      <c r="ABH64" s="106"/>
      <c r="ABI64" s="106"/>
      <c r="ABJ64" s="106"/>
      <c r="ABK64" s="106"/>
      <c r="ABL64" s="106"/>
      <c r="ABM64" s="106"/>
      <c r="ABN64" s="106"/>
      <c r="ABO64" s="106"/>
      <c r="ABP64" s="106"/>
      <c r="ABQ64" s="106"/>
      <c r="ABR64" s="106"/>
      <c r="ABS64" s="106"/>
      <c r="ABT64" s="106"/>
      <c r="ABU64" s="106"/>
      <c r="ABV64" s="106"/>
      <c r="ABW64" s="106"/>
      <c r="ABX64" s="106"/>
      <c r="ABY64" s="106"/>
      <c r="ABZ64" s="106"/>
      <c r="ACA64" s="106"/>
      <c r="ACB64" s="106"/>
      <c r="ACC64" s="106"/>
      <c r="ACD64" s="106"/>
      <c r="ACE64" s="106"/>
      <c r="ACF64" s="106"/>
      <c r="ACG64" s="106"/>
      <c r="ACH64" s="106"/>
      <c r="ACI64" s="106"/>
      <c r="ACJ64" s="106"/>
      <c r="ACK64" s="106"/>
      <c r="ACL64" s="106"/>
      <c r="ACM64" s="106"/>
      <c r="ACN64" s="106"/>
      <c r="ACO64" s="106"/>
      <c r="ACP64" s="106"/>
      <c r="ACQ64" s="106"/>
      <c r="ACR64" s="106"/>
      <c r="ACS64" s="106"/>
      <c r="ACT64" s="106"/>
      <c r="ACU64" s="106"/>
      <c r="ACV64" s="106"/>
      <c r="ACW64" s="106"/>
      <c r="ACX64" s="106"/>
      <c r="ACY64" s="106"/>
      <c r="ACZ64" s="106"/>
      <c r="ADA64" s="106"/>
      <c r="ADB64" s="106"/>
      <c r="ADC64" s="106"/>
      <c r="ADD64" s="106"/>
      <c r="ADE64" s="106"/>
      <c r="ADF64" s="106"/>
      <c r="ADG64" s="106"/>
      <c r="ADH64" s="106"/>
      <c r="ADI64" s="106"/>
      <c r="ADJ64" s="106"/>
      <c r="ADK64" s="106"/>
      <c r="ADL64" s="106"/>
      <c r="ADM64" s="106"/>
      <c r="ADN64" s="106"/>
      <c r="ADO64" s="106"/>
      <c r="ADP64" s="106"/>
      <c r="ADQ64" s="106"/>
      <c r="ADR64" s="106"/>
      <c r="ADS64" s="106"/>
      <c r="ADT64" s="106"/>
      <c r="ADU64" s="106"/>
      <c r="ADV64" s="106"/>
      <c r="ADW64" s="106"/>
      <c r="ADX64" s="106"/>
      <c r="ADY64" s="106"/>
      <c r="ADZ64" s="106"/>
      <c r="AEA64" s="106"/>
      <c r="AEB64" s="106"/>
      <c r="AEC64" s="106"/>
      <c r="AED64" s="106"/>
      <c r="AEE64" s="106"/>
      <c r="AEF64" s="106"/>
      <c r="AEG64" s="106"/>
      <c r="AEH64" s="106"/>
      <c r="AEI64" s="106"/>
      <c r="AEJ64" s="106"/>
      <c r="AEK64" s="106"/>
      <c r="AEL64" s="106"/>
      <c r="AEM64" s="106"/>
      <c r="AEN64" s="106"/>
      <c r="AEO64" s="106"/>
      <c r="AEP64" s="106"/>
      <c r="AEQ64" s="106"/>
      <c r="AER64" s="106"/>
      <c r="AES64" s="106"/>
      <c r="AET64" s="106"/>
      <c r="AEU64" s="106"/>
      <c r="AEV64" s="106"/>
      <c r="AEW64" s="106"/>
      <c r="AEX64" s="106"/>
      <c r="AEY64" s="106"/>
      <c r="AEZ64" s="106"/>
      <c r="AFA64" s="106"/>
      <c r="AFB64" s="106"/>
      <c r="AFC64" s="106"/>
      <c r="AFD64" s="106"/>
      <c r="AFE64" s="106"/>
      <c r="AFF64" s="106"/>
      <c r="AFG64" s="106"/>
      <c r="AFH64" s="106"/>
      <c r="AFI64" s="106"/>
      <c r="AFJ64" s="106"/>
      <c r="AFK64" s="106"/>
      <c r="AFL64" s="106"/>
      <c r="AFM64" s="106"/>
      <c r="AFN64" s="106"/>
      <c r="AFO64" s="106"/>
      <c r="AFP64" s="106"/>
      <c r="AFQ64" s="106"/>
      <c r="AFR64" s="106"/>
      <c r="AFS64" s="106"/>
      <c r="AFT64" s="106"/>
      <c r="AFU64" s="106"/>
      <c r="AFV64" s="106"/>
      <c r="AFW64" s="106"/>
      <c r="AFX64" s="106"/>
      <c r="AFY64" s="106"/>
      <c r="AFZ64" s="106"/>
      <c r="AGA64" s="106"/>
      <c r="AGB64" s="106"/>
      <c r="AGC64" s="106"/>
      <c r="AGD64" s="106"/>
      <c r="AGE64" s="106"/>
      <c r="AGF64" s="106"/>
      <c r="AGG64" s="106"/>
      <c r="AGH64" s="106"/>
      <c r="AGI64" s="106"/>
      <c r="AGJ64" s="106"/>
      <c r="AGK64" s="106"/>
      <c r="AGL64" s="106"/>
      <c r="AGM64" s="106"/>
      <c r="AGN64" s="106"/>
      <c r="AGO64" s="106"/>
      <c r="AGP64" s="106"/>
      <c r="AGQ64" s="106"/>
      <c r="AGR64" s="106"/>
      <c r="AGS64" s="106"/>
      <c r="AGT64" s="106"/>
      <c r="AGU64" s="106"/>
      <c r="AGV64" s="106"/>
      <c r="AGW64" s="106"/>
      <c r="AGX64" s="106"/>
      <c r="AGY64" s="106"/>
      <c r="AGZ64" s="106"/>
      <c r="AHA64" s="106"/>
      <c r="AHB64" s="106"/>
      <c r="AHC64" s="106"/>
      <c r="AHD64" s="106"/>
      <c r="AHE64" s="106"/>
      <c r="AHF64" s="106"/>
      <c r="AHG64" s="106"/>
      <c r="AHH64" s="106"/>
      <c r="AHI64" s="106"/>
      <c r="AHJ64" s="106"/>
      <c r="AHK64" s="106"/>
      <c r="AHL64" s="106"/>
      <c r="AHM64" s="106"/>
      <c r="AHN64" s="106"/>
      <c r="AHO64" s="106"/>
      <c r="AHP64" s="106"/>
      <c r="AHQ64" s="106"/>
      <c r="AHR64" s="106"/>
      <c r="AHS64" s="106"/>
      <c r="AHT64" s="106"/>
      <c r="AHU64" s="106"/>
      <c r="AHV64" s="106"/>
      <c r="AHW64" s="106"/>
      <c r="AHX64" s="106"/>
      <c r="AHY64" s="106"/>
      <c r="AHZ64" s="106"/>
      <c r="AIA64" s="106"/>
      <c r="AIB64" s="106"/>
      <c r="AIC64" s="106"/>
      <c r="AID64" s="106"/>
      <c r="AIE64" s="106"/>
      <c r="AIF64" s="106"/>
      <c r="AIG64" s="106"/>
      <c r="AIH64" s="106"/>
      <c r="AII64" s="106"/>
      <c r="AIJ64" s="106"/>
      <c r="AIK64" s="106"/>
      <c r="AIL64" s="106"/>
      <c r="AIM64" s="106"/>
      <c r="AIN64" s="106"/>
      <c r="AIO64" s="106"/>
      <c r="AIP64" s="106"/>
      <c r="AIQ64" s="106"/>
      <c r="AIR64" s="106"/>
      <c r="AIS64" s="106"/>
      <c r="AIT64" s="106"/>
      <c r="AIU64" s="106"/>
      <c r="AIV64" s="106"/>
      <c r="AIW64" s="106"/>
      <c r="AIX64" s="106"/>
      <c r="AIY64" s="106"/>
      <c r="AIZ64" s="106"/>
      <c r="AJA64" s="106"/>
      <c r="AJB64" s="106"/>
      <c r="AJC64" s="106"/>
      <c r="AJD64" s="106"/>
      <c r="AJE64" s="106"/>
      <c r="AJF64" s="106"/>
      <c r="AJG64" s="106"/>
      <c r="AJH64" s="106"/>
      <c r="AJI64" s="106"/>
      <c r="AJJ64" s="106"/>
      <c r="AJK64" s="106"/>
      <c r="AJL64" s="106"/>
      <c r="AJM64" s="106"/>
      <c r="AJN64" s="106"/>
      <c r="AJO64" s="106"/>
      <c r="AJP64" s="106"/>
      <c r="AJQ64" s="106"/>
      <c r="AJR64" s="106"/>
      <c r="AJS64" s="106"/>
      <c r="AJT64" s="106"/>
      <c r="AJU64" s="106"/>
      <c r="AJV64" s="106"/>
      <c r="AJW64" s="106"/>
      <c r="AJX64" s="106"/>
      <c r="AJY64" s="106"/>
      <c r="AJZ64" s="106"/>
      <c r="AKA64" s="106"/>
      <c r="AKB64" s="106"/>
      <c r="AKC64" s="106"/>
      <c r="AKD64" s="106"/>
      <c r="AKE64" s="106"/>
      <c r="AKF64" s="106"/>
      <c r="AKG64" s="106"/>
      <c r="AKH64" s="106"/>
      <c r="AKI64" s="106"/>
      <c r="AKJ64" s="106"/>
      <c r="AKK64" s="106"/>
      <c r="AKL64" s="106"/>
      <c r="AKM64" s="106"/>
      <c r="AKN64" s="106"/>
      <c r="AKO64" s="106"/>
      <c r="AKP64" s="106"/>
      <c r="AKQ64" s="106"/>
      <c r="AKR64" s="106"/>
      <c r="AKS64" s="106"/>
      <c r="AKT64" s="106"/>
      <c r="AKU64" s="106"/>
      <c r="AKV64" s="106"/>
      <c r="AKW64" s="106"/>
      <c r="AKX64" s="106"/>
      <c r="AKY64" s="106"/>
      <c r="AKZ64" s="106"/>
      <c r="ALA64" s="106"/>
      <c r="ALB64" s="106"/>
      <c r="ALC64" s="106"/>
      <c r="ALD64" s="106"/>
      <c r="ALE64" s="106"/>
      <c r="ALF64" s="106"/>
      <c r="ALG64" s="106"/>
      <c r="ALH64" s="106"/>
      <c r="ALI64" s="106"/>
      <c r="ALJ64" s="106"/>
      <c r="ALK64" s="106"/>
      <c r="ALL64" s="106"/>
      <c r="ALM64" s="106"/>
      <c r="ALN64" s="106"/>
      <c r="ALO64" s="106"/>
      <c r="ALP64" s="106"/>
      <c r="ALQ64" s="106"/>
      <c r="ALR64" s="106"/>
      <c r="ALS64" s="106"/>
      <c r="ALT64" s="106"/>
      <c r="ALU64" s="106"/>
      <c r="ALV64" s="106"/>
      <c r="ALW64" s="106"/>
      <c r="ALX64" s="106"/>
      <c r="ALY64" s="106"/>
      <c r="ALZ64" s="106"/>
      <c r="AMA64" s="106"/>
      <c r="AMB64" s="106"/>
      <c r="AMC64" s="106"/>
      <c r="AMD64" s="106"/>
      <c r="AME64" s="106"/>
      <c r="AMF64" s="106"/>
      <c r="AMG64" s="106"/>
      <c r="AMH64" s="106"/>
      <c r="AMI64" s="106"/>
      <c r="AMJ64" s="106"/>
      <c r="AMK64" s="106"/>
      <c r="AML64" s="106"/>
      <c r="AMM64" s="106"/>
      <c r="AMN64" s="106"/>
      <c r="AMO64" s="106"/>
      <c r="AMP64" s="106"/>
      <c r="AMQ64" s="106"/>
      <c r="AMR64" s="106"/>
      <c r="AMS64" s="106"/>
      <c r="AMT64" s="106"/>
      <c r="AMU64" s="106"/>
      <c r="AMV64" s="106"/>
      <c r="AMW64" s="106"/>
      <c r="AMX64" s="106"/>
      <c r="AMY64" s="106"/>
      <c r="AMZ64" s="106"/>
      <c r="ANA64" s="106"/>
      <c r="ANB64" s="106"/>
      <c r="ANC64" s="106"/>
      <c r="AND64" s="106"/>
    </row>
    <row r="65" spans="1:1044" s="105" customForma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106"/>
      <c r="FY65" s="106"/>
      <c r="FZ65" s="106"/>
      <c r="GA65" s="106"/>
      <c r="GB65" s="106"/>
      <c r="GC65" s="106"/>
      <c r="GD65" s="106"/>
      <c r="GE65" s="106"/>
      <c r="GF65" s="106"/>
      <c r="GG65" s="106"/>
      <c r="GH65" s="106"/>
      <c r="GI65" s="106"/>
      <c r="GJ65" s="106"/>
      <c r="GK65" s="106"/>
      <c r="GL65" s="106"/>
      <c r="GM65" s="106"/>
      <c r="GN65" s="106"/>
      <c r="GO65" s="106"/>
      <c r="GP65" s="106"/>
      <c r="GQ65" s="106"/>
      <c r="GR65" s="106"/>
      <c r="GS65" s="106"/>
      <c r="GT65" s="106"/>
      <c r="GU65" s="106"/>
      <c r="GV65" s="106"/>
      <c r="GW65" s="106"/>
      <c r="GX65" s="106"/>
      <c r="GY65" s="106"/>
      <c r="GZ65" s="106"/>
      <c r="HA65" s="106"/>
      <c r="HB65" s="106"/>
      <c r="HC65" s="106"/>
      <c r="HD65" s="106"/>
      <c r="HE65" s="106"/>
      <c r="HF65" s="106"/>
      <c r="HG65" s="106"/>
      <c r="HH65" s="106"/>
      <c r="HI65" s="106"/>
      <c r="HJ65" s="106"/>
      <c r="HK65" s="106"/>
      <c r="HL65" s="106"/>
      <c r="HM65" s="106"/>
      <c r="HN65" s="106"/>
      <c r="HO65" s="106"/>
      <c r="HP65" s="106"/>
      <c r="HQ65" s="106"/>
      <c r="HR65" s="106"/>
      <c r="HS65" s="106"/>
      <c r="HT65" s="106"/>
      <c r="HU65" s="106"/>
      <c r="HV65" s="106"/>
      <c r="HW65" s="106"/>
      <c r="HX65" s="106"/>
      <c r="HY65" s="106"/>
      <c r="HZ65" s="106"/>
      <c r="IA65" s="106"/>
      <c r="IB65" s="106"/>
      <c r="IC65" s="106"/>
      <c r="ID65" s="106"/>
      <c r="IE65" s="106"/>
      <c r="IF65" s="106"/>
      <c r="IG65" s="106"/>
      <c r="IH65" s="106"/>
      <c r="II65" s="106"/>
      <c r="IJ65" s="106"/>
      <c r="IK65" s="106"/>
      <c r="IL65" s="106"/>
      <c r="IM65" s="106"/>
      <c r="IN65" s="106"/>
      <c r="IO65" s="106"/>
      <c r="IP65" s="106"/>
      <c r="IQ65" s="106"/>
      <c r="IR65" s="106"/>
      <c r="IS65" s="106"/>
      <c r="IT65" s="106"/>
      <c r="IU65" s="106"/>
      <c r="IV65" s="106"/>
      <c r="IW65" s="106"/>
      <c r="IX65" s="106"/>
      <c r="IY65" s="106"/>
      <c r="IZ65" s="106"/>
      <c r="JA65" s="106"/>
      <c r="JB65" s="106"/>
      <c r="JC65" s="106"/>
      <c r="JD65" s="106"/>
      <c r="JE65" s="106"/>
      <c r="JF65" s="106"/>
      <c r="JG65" s="106"/>
      <c r="JH65" s="106"/>
      <c r="JI65" s="106"/>
      <c r="JJ65" s="106"/>
      <c r="JK65" s="106"/>
      <c r="JL65" s="106"/>
      <c r="JM65" s="106"/>
      <c r="JN65" s="106"/>
      <c r="JO65" s="106"/>
      <c r="JP65" s="106"/>
      <c r="JQ65" s="106"/>
      <c r="JR65" s="106"/>
      <c r="JS65" s="106"/>
      <c r="JT65" s="106"/>
      <c r="JU65" s="106"/>
      <c r="JV65" s="106"/>
      <c r="JW65" s="106"/>
      <c r="JX65" s="106"/>
      <c r="JY65" s="106"/>
      <c r="JZ65" s="106"/>
      <c r="KA65" s="106"/>
      <c r="KB65" s="106"/>
      <c r="KC65" s="106"/>
      <c r="KD65" s="106"/>
      <c r="KE65" s="106"/>
      <c r="KF65" s="106"/>
      <c r="KG65" s="106"/>
      <c r="KH65" s="106"/>
      <c r="KI65" s="106"/>
      <c r="KJ65" s="106"/>
      <c r="KK65" s="106"/>
      <c r="KL65" s="106"/>
      <c r="KM65" s="106"/>
      <c r="KN65" s="106"/>
      <c r="KO65" s="106"/>
      <c r="KP65" s="106"/>
      <c r="KQ65" s="106"/>
      <c r="KR65" s="106"/>
      <c r="KS65" s="106"/>
      <c r="KT65" s="106"/>
      <c r="KU65" s="106"/>
      <c r="KV65" s="106"/>
      <c r="KW65" s="106"/>
      <c r="KX65" s="106"/>
      <c r="KY65" s="106"/>
      <c r="KZ65" s="106"/>
      <c r="LA65" s="106"/>
      <c r="LB65" s="106"/>
      <c r="LC65" s="106"/>
      <c r="LD65" s="106"/>
      <c r="LE65" s="106"/>
      <c r="LF65" s="106"/>
      <c r="LG65" s="106"/>
      <c r="LH65" s="106"/>
      <c r="LI65" s="106"/>
      <c r="LJ65" s="106"/>
      <c r="LK65" s="106"/>
      <c r="LL65" s="106"/>
      <c r="LM65" s="106"/>
      <c r="LN65" s="106"/>
      <c r="LO65" s="106"/>
      <c r="LP65" s="106"/>
      <c r="LQ65" s="106"/>
      <c r="LR65" s="106"/>
      <c r="LS65" s="106"/>
      <c r="LT65" s="106"/>
      <c r="LU65" s="106"/>
      <c r="LV65" s="106"/>
      <c r="LW65" s="106"/>
      <c r="LX65" s="106"/>
      <c r="LY65" s="106"/>
      <c r="LZ65" s="106"/>
      <c r="MA65" s="106"/>
      <c r="MB65" s="106"/>
      <c r="MC65" s="106"/>
      <c r="MD65" s="106"/>
      <c r="ME65" s="106"/>
      <c r="MF65" s="106"/>
      <c r="MG65" s="106"/>
      <c r="MH65" s="106"/>
      <c r="MI65" s="106"/>
      <c r="MJ65" s="106"/>
      <c r="MK65" s="106"/>
      <c r="ML65" s="106"/>
      <c r="MM65" s="106"/>
      <c r="MN65" s="106"/>
      <c r="MO65" s="106"/>
      <c r="MP65" s="106"/>
      <c r="MQ65" s="106"/>
      <c r="MR65" s="106"/>
      <c r="MS65" s="106"/>
      <c r="MT65" s="106"/>
      <c r="MU65" s="106"/>
      <c r="MV65" s="106"/>
      <c r="MW65" s="106"/>
      <c r="MX65" s="106"/>
      <c r="MY65" s="106"/>
      <c r="MZ65" s="106"/>
      <c r="NA65" s="106"/>
      <c r="NB65" s="106"/>
      <c r="NC65" s="106"/>
      <c r="ND65" s="106"/>
      <c r="NE65" s="106"/>
      <c r="NF65" s="106"/>
      <c r="NG65" s="106"/>
      <c r="NH65" s="106"/>
      <c r="NI65" s="106"/>
      <c r="NJ65" s="106"/>
      <c r="NK65" s="106"/>
      <c r="NL65" s="106"/>
      <c r="NM65" s="106"/>
      <c r="NN65" s="106"/>
      <c r="NO65" s="106"/>
      <c r="NP65" s="106"/>
      <c r="NQ65" s="106"/>
      <c r="NR65" s="106"/>
      <c r="NS65" s="106"/>
      <c r="NT65" s="106"/>
      <c r="NU65" s="106"/>
      <c r="NV65" s="106"/>
      <c r="NW65" s="106"/>
      <c r="NX65" s="106"/>
      <c r="NY65" s="106"/>
      <c r="NZ65" s="106"/>
      <c r="OA65" s="106"/>
      <c r="OB65" s="106"/>
      <c r="OC65" s="106"/>
      <c r="OD65" s="106"/>
      <c r="OE65" s="106"/>
      <c r="OF65" s="106"/>
      <c r="OG65" s="106"/>
      <c r="OH65" s="106"/>
      <c r="OI65" s="106"/>
      <c r="OJ65" s="106"/>
      <c r="OK65" s="106"/>
      <c r="OL65" s="106"/>
      <c r="OM65" s="106"/>
      <c r="ON65" s="106"/>
      <c r="OO65" s="106"/>
      <c r="OP65" s="106"/>
      <c r="OQ65" s="106"/>
      <c r="OR65" s="106"/>
      <c r="OS65" s="106"/>
      <c r="OT65" s="106"/>
      <c r="OU65" s="106"/>
      <c r="OV65" s="106"/>
      <c r="OW65" s="106"/>
      <c r="OX65" s="106"/>
      <c r="OY65" s="106"/>
      <c r="OZ65" s="106"/>
      <c r="PA65" s="106"/>
      <c r="PB65" s="106"/>
      <c r="PC65" s="106"/>
      <c r="PD65" s="106"/>
      <c r="PE65" s="106"/>
      <c r="PF65" s="106"/>
      <c r="PG65" s="106"/>
      <c r="PH65" s="106"/>
      <c r="PI65" s="106"/>
      <c r="PJ65" s="106"/>
      <c r="PK65" s="106"/>
      <c r="PL65" s="106"/>
      <c r="PM65" s="106"/>
      <c r="PN65" s="106"/>
      <c r="PO65" s="106"/>
      <c r="PP65" s="106"/>
      <c r="PQ65" s="106"/>
      <c r="PR65" s="106"/>
      <c r="PS65" s="106"/>
      <c r="PT65" s="106"/>
      <c r="PU65" s="106"/>
      <c r="PV65" s="106"/>
      <c r="PW65" s="106"/>
      <c r="PX65" s="106"/>
      <c r="PY65" s="106"/>
      <c r="PZ65" s="106"/>
      <c r="QA65" s="106"/>
      <c r="QB65" s="106"/>
      <c r="QC65" s="106"/>
      <c r="QD65" s="106"/>
      <c r="QE65" s="106"/>
      <c r="QF65" s="106"/>
      <c r="QG65" s="106"/>
      <c r="QH65" s="106"/>
      <c r="QI65" s="106"/>
      <c r="QJ65" s="106"/>
      <c r="QK65" s="106"/>
      <c r="QL65" s="106"/>
      <c r="QM65" s="106"/>
      <c r="QN65" s="106"/>
      <c r="QO65" s="106"/>
      <c r="QP65" s="106"/>
      <c r="QQ65" s="106"/>
      <c r="QR65" s="106"/>
      <c r="QS65" s="106"/>
      <c r="QT65" s="106"/>
      <c r="QU65" s="106"/>
      <c r="QV65" s="106"/>
      <c r="QW65" s="106"/>
      <c r="QX65" s="106"/>
      <c r="QY65" s="106"/>
      <c r="QZ65" s="106"/>
      <c r="RA65" s="106"/>
      <c r="RB65" s="106"/>
      <c r="RC65" s="106"/>
      <c r="RD65" s="106"/>
      <c r="RE65" s="106"/>
      <c r="RF65" s="106"/>
      <c r="RG65" s="106"/>
      <c r="RH65" s="106"/>
      <c r="RI65" s="106"/>
      <c r="RJ65" s="106"/>
      <c r="RK65" s="106"/>
      <c r="RL65" s="106"/>
      <c r="RM65" s="106"/>
      <c r="RN65" s="106"/>
      <c r="RO65" s="106"/>
      <c r="RP65" s="106"/>
      <c r="RQ65" s="106"/>
      <c r="RR65" s="106"/>
      <c r="RS65" s="106"/>
      <c r="RT65" s="106"/>
      <c r="RU65" s="106"/>
      <c r="RV65" s="106"/>
      <c r="RW65" s="106"/>
      <c r="RX65" s="106"/>
      <c r="RY65" s="106"/>
      <c r="RZ65" s="106"/>
      <c r="SA65" s="106"/>
      <c r="SB65" s="106"/>
      <c r="SC65" s="106"/>
      <c r="SD65" s="106"/>
      <c r="SE65" s="106"/>
      <c r="SF65" s="106"/>
      <c r="SG65" s="106"/>
      <c r="SH65" s="106"/>
      <c r="SI65" s="106"/>
      <c r="SJ65" s="106"/>
      <c r="SK65" s="106"/>
      <c r="SL65" s="106"/>
      <c r="SM65" s="106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6"/>
      <c r="TB65" s="106"/>
      <c r="TC65" s="106"/>
      <c r="TD65" s="106"/>
      <c r="TE65" s="106"/>
      <c r="TF65" s="106"/>
      <c r="TG65" s="106"/>
      <c r="TH65" s="106"/>
      <c r="TI65" s="106"/>
      <c r="TJ65" s="106"/>
      <c r="TK65" s="106"/>
      <c r="TL65" s="106"/>
      <c r="TM65" s="106"/>
      <c r="TN65" s="106"/>
      <c r="TO65" s="106"/>
      <c r="TP65" s="106"/>
      <c r="TQ65" s="106"/>
      <c r="TR65" s="106"/>
      <c r="TS65" s="106"/>
      <c r="TT65" s="106"/>
      <c r="TU65" s="106"/>
      <c r="TV65" s="106"/>
      <c r="TW65" s="106"/>
      <c r="TX65" s="106"/>
      <c r="TY65" s="106"/>
      <c r="TZ65" s="106"/>
      <c r="UA65" s="106"/>
      <c r="UB65" s="106"/>
      <c r="UC65" s="106"/>
      <c r="UD65" s="106"/>
      <c r="UE65" s="106"/>
      <c r="UF65" s="106"/>
      <c r="UG65" s="106"/>
      <c r="UH65" s="106"/>
      <c r="UI65" s="106"/>
      <c r="UJ65" s="106"/>
      <c r="UK65" s="106"/>
      <c r="UL65" s="106"/>
      <c r="UM65" s="106"/>
      <c r="UN65" s="106"/>
      <c r="UO65" s="106"/>
      <c r="UP65" s="106"/>
      <c r="UQ65" s="106"/>
      <c r="UR65" s="106"/>
      <c r="US65" s="106"/>
      <c r="UT65" s="106"/>
      <c r="UU65" s="106"/>
      <c r="UV65" s="106"/>
      <c r="UW65" s="106"/>
      <c r="UX65" s="106"/>
      <c r="UY65" s="106"/>
      <c r="UZ65" s="106"/>
      <c r="VA65" s="106"/>
      <c r="VB65" s="106"/>
      <c r="VC65" s="106"/>
      <c r="VD65" s="106"/>
      <c r="VE65" s="106"/>
      <c r="VF65" s="106"/>
      <c r="VG65" s="106"/>
      <c r="VH65" s="106"/>
      <c r="VI65" s="106"/>
      <c r="VJ65" s="106"/>
      <c r="VK65" s="106"/>
      <c r="VL65" s="106"/>
      <c r="VM65" s="106"/>
      <c r="VN65" s="106"/>
      <c r="VO65" s="106"/>
      <c r="VP65" s="106"/>
      <c r="VQ65" s="106"/>
      <c r="VR65" s="106"/>
      <c r="VS65" s="106"/>
      <c r="VT65" s="106"/>
      <c r="VU65" s="106"/>
      <c r="VV65" s="106"/>
      <c r="VW65" s="106"/>
      <c r="VX65" s="106"/>
      <c r="VY65" s="106"/>
      <c r="VZ65" s="106"/>
      <c r="WA65" s="106"/>
      <c r="WB65" s="106"/>
      <c r="WC65" s="106"/>
      <c r="WD65" s="106"/>
      <c r="WE65" s="106"/>
      <c r="WF65" s="106"/>
      <c r="WG65" s="106"/>
      <c r="WH65" s="106"/>
      <c r="WI65" s="106"/>
      <c r="WJ65" s="106"/>
      <c r="WK65" s="106"/>
      <c r="WL65" s="106"/>
      <c r="WM65" s="106"/>
      <c r="WN65" s="106"/>
      <c r="WO65" s="106"/>
      <c r="WP65" s="106"/>
      <c r="WQ65" s="106"/>
      <c r="WR65" s="106"/>
      <c r="WS65" s="106"/>
      <c r="WT65" s="106"/>
      <c r="WU65" s="106"/>
      <c r="WV65" s="106"/>
      <c r="WW65" s="106"/>
      <c r="WX65" s="106"/>
      <c r="WY65" s="106"/>
      <c r="WZ65" s="106"/>
      <c r="XA65" s="106"/>
      <c r="XB65" s="106"/>
      <c r="XC65" s="106"/>
      <c r="XD65" s="106"/>
      <c r="XE65" s="106"/>
      <c r="XF65" s="106"/>
      <c r="XG65" s="106"/>
      <c r="XH65" s="106"/>
      <c r="XI65" s="106"/>
      <c r="XJ65" s="106"/>
      <c r="XK65" s="106"/>
      <c r="XL65" s="106"/>
      <c r="XM65" s="106"/>
      <c r="XN65" s="106"/>
      <c r="XO65" s="106"/>
      <c r="XP65" s="106"/>
      <c r="XQ65" s="106"/>
      <c r="XR65" s="106"/>
      <c r="XS65" s="106"/>
      <c r="XT65" s="106"/>
      <c r="XU65" s="106"/>
      <c r="XV65" s="106"/>
      <c r="XW65" s="106"/>
      <c r="XX65" s="106"/>
      <c r="XY65" s="106"/>
      <c r="XZ65" s="106"/>
      <c r="YA65" s="106"/>
      <c r="YB65" s="106"/>
      <c r="YC65" s="106"/>
      <c r="YD65" s="106"/>
      <c r="YE65" s="106"/>
      <c r="YF65" s="106"/>
      <c r="YG65" s="106"/>
      <c r="YH65" s="106"/>
      <c r="YI65" s="106"/>
      <c r="YJ65" s="106"/>
      <c r="YK65" s="106"/>
      <c r="YL65" s="106"/>
      <c r="YM65" s="106"/>
      <c r="YN65" s="106"/>
      <c r="YO65" s="106"/>
      <c r="YP65" s="106"/>
      <c r="YQ65" s="106"/>
      <c r="YR65" s="106"/>
      <c r="YS65" s="106"/>
      <c r="YT65" s="106"/>
      <c r="YU65" s="106"/>
      <c r="YV65" s="106"/>
      <c r="YW65" s="106"/>
      <c r="YX65" s="106"/>
      <c r="YY65" s="106"/>
      <c r="YZ65" s="106"/>
      <c r="ZA65" s="106"/>
      <c r="ZB65" s="106"/>
      <c r="ZC65" s="106"/>
      <c r="ZD65" s="106"/>
      <c r="ZE65" s="106"/>
      <c r="ZF65" s="106"/>
      <c r="ZG65" s="106"/>
      <c r="ZH65" s="106"/>
      <c r="ZI65" s="106"/>
      <c r="ZJ65" s="106"/>
      <c r="ZK65" s="106"/>
      <c r="ZL65" s="106"/>
      <c r="ZM65" s="106"/>
      <c r="ZN65" s="106"/>
      <c r="ZO65" s="106"/>
      <c r="ZP65" s="106"/>
      <c r="ZQ65" s="106"/>
      <c r="ZR65" s="106"/>
      <c r="ZS65" s="106"/>
      <c r="ZT65" s="106"/>
      <c r="ZU65" s="106"/>
      <c r="ZV65" s="106"/>
      <c r="ZW65" s="106"/>
      <c r="ZX65" s="106"/>
      <c r="ZY65" s="106"/>
      <c r="ZZ65" s="106"/>
      <c r="AAA65" s="106"/>
      <c r="AAB65" s="106"/>
      <c r="AAC65" s="106"/>
      <c r="AAD65" s="106"/>
      <c r="AAE65" s="106"/>
      <c r="AAF65" s="106"/>
      <c r="AAG65" s="106"/>
      <c r="AAH65" s="106"/>
      <c r="AAI65" s="106"/>
      <c r="AAJ65" s="106"/>
      <c r="AAK65" s="106"/>
      <c r="AAL65" s="106"/>
      <c r="AAM65" s="106"/>
      <c r="AAN65" s="106"/>
      <c r="AAO65" s="106"/>
      <c r="AAP65" s="106"/>
      <c r="AAQ65" s="106"/>
      <c r="AAR65" s="106"/>
      <c r="AAS65" s="106"/>
      <c r="AAT65" s="106"/>
      <c r="AAU65" s="106"/>
      <c r="AAV65" s="106"/>
      <c r="AAW65" s="106"/>
      <c r="AAX65" s="106"/>
      <c r="AAY65" s="106"/>
      <c r="AAZ65" s="106"/>
      <c r="ABA65" s="106"/>
      <c r="ABB65" s="106"/>
      <c r="ABC65" s="106"/>
      <c r="ABD65" s="106"/>
      <c r="ABE65" s="106"/>
      <c r="ABF65" s="106"/>
      <c r="ABG65" s="106"/>
      <c r="ABH65" s="106"/>
      <c r="ABI65" s="106"/>
      <c r="ABJ65" s="106"/>
      <c r="ABK65" s="106"/>
      <c r="ABL65" s="106"/>
      <c r="ABM65" s="106"/>
      <c r="ABN65" s="106"/>
      <c r="ABO65" s="106"/>
      <c r="ABP65" s="106"/>
      <c r="ABQ65" s="106"/>
      <c r="ABR65" s="106"/>
      <c r="ABS65" s="106"/>
      <c r="ABT65" s="106"/>
      <c r="ABU65" s="106"/>
      <c r="ABV65" s="106"/>
      <c r="ABW65" s="106"/>
      <c r="ABX65" s="106"/>
      <c r="ABY65" s="106"/>
      <c r="ABZ65" s="106"/>
      <c r="ACA65" s="106"/>
      <c r="ACB65" s="106"/>
      <c r="ACC65" s="106"/>
      <c r="ACD65" s="106"/>
      <c r="ACE65" s="106"/>
      <c r="ACF65" s="106"/>
      <c r="ACG65" s="106"/>
      <c r="ACH65" s="106"/>
      <c r="ACI65" s="106"/>
      <c r="ACJ65" s="106"/>
      <c r="ACK65" s="106"/>
      <c r="ACL65" s="106"/>
      <c r="ACM65" s="106"/>
      <c r="ACN65" s="106"/>
      <c r="ACO65" s="106"/>
      <c r="ACP65" s="106"/>
      <c r="ACQ65" s="106"/>
      <c r="ACR65" s="106"/>
      <c r="ACS65" s="106"/>
      <c r="ACT65" s="106"/>
      <c r="ACU65" s="106"/>
      <c r="ACV65" s="106"/>
      <c r="ACW65" s="106"/>
      <c r="ACX65" s="106"/>
      <c r="ACY65" s="106"/>
      <c r="ACZ65" s="106"/>
      <c r="ADA65" s="106"/>
      <c r="ADB65" s="106"/>
      <c r="ADC65" s="106"/>
      <c r="ADD65" s="106"/>
      <c r="ADE65" s="106"/>
      <c r="ADF65" s="106"/>
      <c r="ADG65" s="106"/>
      <c r="ADH65" s="106"/>
      <c r="ADI65" s="106"/>
      <c r="ADJ65" s="106"/>
      <c r="ADK65" s="106"/>
      <c r="ADL65" s="106"/>
      <c r="ADM65" s="106"/>
      <c r="ADN65" s="106"/>
      <c r="ADO65" s="106"/>
      <c r="ADP65" s="106"/>
      <c r="ADQ65" s="106"/>
      <c r="ADR65" s="106"/>
      <c r="ADS65" s="106"/>
      <c r="ADT65" s="106"/>
      <c r="ADU65" s="106"/>
      <c r="ADV65" s="106"/>
      <c r="ADW65" s="106"/>
      <c r="ADX65" s="106"/>
      <c r="ADY65" s="106"/>
      <c r="ADZ65" s="106"/>
      <c r="AEA65" s="106"/>
      <c r="AEB65" s="106"/>
      <c r="AEC65" s="106"/>
      <c r="AED65" s="106"/>
      <c r="AEE65" s="106"/>
      <c r="AEF65" s="106"/>
      <c r="AEG65" s="106"/>
      <c r="AEH65" s="106"/>
      <c r="AEI65" s="106"/>
      <c r="AEJ65" s="106"/>
      <c r="AEK65" s="106"/>
      <c r="AEL65" s="106"/>
      <c r="AEM65" s="106"/>
      <c r="AEN65" s="106"/>
      <c r="AEO65" s="106"/>
      <c r="AEP65" s="106"/>
      <c r="AEQ65" s="106"/>
      <c r="AER65" s="106"/>
      <c r="AES65" s="106"/>
      <c r="AET65" s="106"/>
      <c r="AEU65" s="106"/>
      <c r="AEV65" s="106"/>
      <c r="AEW65" s="106"/>
      <c r="AEX65" s="106"/>
      <c r="AEY65" s="106"/>
      <c r="AEZ65" s="106"/>
      <c r="AFA65" s="106"/>
      <c r="AFB65" s="106"/>
      <c r="AFC65" s="106"/>
      <c r="AFD65" s="106"/>
      <c r="AFE65" s="106"/>
      <c r="AFF65" s="106"/>
      <c r="AFG65" s="106"/>
      <c r="AFH65" s="106"/>
      <c r="AFI65" s="106"/>
      <c r="AFJ65" s="106"/>
      <c r="AFK65" s="106"/>
      <c r="AFL65" s="106"/>
      <c r="AFM65" s="106"/>
      <c r="AFN65" s="106"/>
      <c r="AFO65" s="106"/>
      <c r="AFP65" s="106"/>
      <c r="AFQ65" s="106"/>
      <c r="AFR65" s="106"/>
      <c r="AFS65" s="106"/>
      <c r="AFT65" s="106"/>
      <c r="AFU65" s="106"/>
      <c r="AFV65" s="106"/>
      <c r="AFW65" s="106"/>
      <c r="AFX65" s="106"/>
      <c r="AFY65" s="106"/>
      <c r="AFZ65" s="106"/>
      <c r="AGA65" s="106"/>
      <c r="AGB65" s="106"/>
      <c r="AGC65" s="106"/>
      <c r="AGD65" s="106"/>
      <c r="AGE65" s="106"/>
      <c r="AGF65" s="106"/>
      <c r="AGG65" s="106"/>
      <c r="AGH65" s="106"/>
      <c r="AGI65" s="106"/>
      <c r="AGJ65" s="106"/>
      <c r="AGK65" s="106"/>
      <c r="AGL65" s="106"/>
      <c r="AGM65" s="106"/>
      <c r="AGN65" s="106"/>
      <c r="AGO65" s="106"/>
      <c r="AGP65" s="106"/>
      <c r="AGQ65" s="106"/>
      <c r="AGR65" s="106"/>
      <c r="AGS65" s="106"/>
      <c r="AGT65" s="106"/>
      <c r="AGU65" s="106"/>
      <c r="AGV65" s="106"/>
      <c r="AGW65" s="106"/>
      <c r="AGX65" s="106"/>
      <c r="AGY65" s="106"/>
      <c r="AGZ65" s="106"/>
      <c r="AHA65" s="106"/>
      <c r="AHB65" s="106"/>
      <c r="AHC65" s="106"/>
      <c r="AHD65" s="106"/>
      <c r="AHE65" s="106"/>
      <c r="AHF65" s="106"/>
      <c r="AHG65" s="106"/>
      <c r="AHH65" s="106"/>
      <c r="AHI65" s="106"/>
      <c r="AHJ65" s="106"/>
      <c r="AHK65" s="106"/>
      <c r="AHL65" s="106"/>
      <c r="AHM65" s="106"/>
      <c r="AHN65" s="106"/>
      <c r="AHO65" s="106"/>
      <c r="AHP65" s="106"/>
      <c r="AHQ65" s="106"/>
      <c r="AHR65" s="106"/>
      <c r="AHS65" s="106"/>
      <c r="AHT65" s="106"/>
      <c r="AHU65" s="106"/>
      <c r="AHV65" s="106"/>
      <c r="AHW65" s="106"/>
      <c r="AHX65" s="106"/>
      <c r="AHY65" s="106"/>
      <c r="AHZ65" s="106"/>
      <c r="AIA65" s="106"/>
      <c r="AIB65" s="106"/>
      <c r="AIC65" s="106"/>
      <c r="AID65" s="106"/>
      <c r="AIE65" s="106"/>
      <c r="AIF65" s="106"/>
      <c r="AIG65" s="106"/>
      <c r="AIH65" s="106"/>
      <c r="AII65" s="106"/>
      <c r="AIJ65" s="106"/>
      <c r="AIK65" s="106"/>
      <c r="AIL65" s="106"/>
      <c r="AIM65" s="106"/>
      <c r="AIN65" s="106"/>
      <c r="AIO65" s="106"/>
      <c r="AIP65" s="106"/>
      <c r="AIQ65" s="106"/>
      <c r="AIR65" s="106"/>
      <c r="AIS65" s="106"/>
      <c r="AIT65" s="106"/>
      <c r="AIU65" s="106"/>
      <c r="AIV65" s="106"/>
      <c r="AIW65" s="106"/>
      <c r="AIX65" s="106"/>
      <c r="AIY65" s="106"/>
      <c r="AIZ65" s="106"/>
      <c r="AJA65" s="106"/>
      <c r="AJB65" s="106"/>
      <c r="AJC65" s="106"/>
      <c r="AJD65" s="106"/>
      <c r="AJE65" s="106"/>
      <c r="AJF65" s="106"/>
      <c r="AJG65" s="106"/>
      <c r="AJH65" s="106"/>
      <c r="AJI65" s="106"/>
      <c r="AJJ65" s="106"/>
      <c r="AJK65" s="106"/>
      <c r="AJL65" s="106"/>
      <c r="AJM65" s="106"/>
      <c r="AJN65" s="106"/>
      <c r="AJO65" s="106"/>
      <c r="AJP65" s="106"/>
      <c r="AJQ65" s="106"/>
      <c r="AJR65" s="106"/>
      <c r="AJS65" s="106"/>
      <c r="AJT65" s="106"/>
      <c r="AJU65" s="106"/>
      <c r="AJV65" s="106"/>
      <c r="AJW65" s="106"/>
      <c r="AJX65" s="106"/>
      <c r="AJY65" s="106"/>
      <c r="AJZ65" s="106"/>
      <c r="AKA65" s="106"/>
      <c r="AKB65" s="106"/>
      <c r="AKC65" s="106"/>
      <c r="AKD65" s="106"/>
      <c r="AKE65" s="106"/>
      <c r="AKF65" s="106"/>
      <c r="AKG65" s="106"/>
      <c r="AKH65" s="106"/>
      <c r="AKI65" s="106"/>
      <c r="AKJ65" s="106"/>
      <c r="AKK65" s="106"/>
      <c r="AKL65" s="106"/>
      <c r="AKM65" s="106"/>
      <c r="AKN65" s="106"/>
      <c r="AKO65" s="106"/>
      <c r="AKP65" s="106"/>
      <c r="AKQ65" s="106"/>
      <c r="AKR65" s="106"/>
      <c r="AKS65" s="106"/>
      <c r="AKT65" s="106"/>
      <c r="AKU65" s="106"/>
      <c r="AKV65" s="106"/>
      <c r="AKW65" s="106"/>
      <c r="AKX65" s="106"/>
      <c r="AKY65" s="106"/>
      <c r="AKZ65" s="106"/>
      <c r="ALA65" s="106"/>
      <c r="ALB65" s="106"/>
      <c r="ALC65" s="106"/>
      <c r="ALD65" s="106"/>
      <c r="ALE65" s="106"/>
      <c r="ALF65" s="106"/>
      <c r="ALG65" s="106"/>
      <c r="ALH65" s="106"/>
      <c r="ALI65" s="106"/>
      <c r="ALJ65" s="106"/>
      <c r="ALK65" s="106"/>
      <c r="ALL65" s="106"/>
      <c r="ALM65" s="106"/>
      <c r="ALN65" s="106"/>
      <c r="ALO65" s="106"/>
      <c r="ALP65" s="106"/>
      <c r="ALQ65" s="106"/>
      <c r="ALR65" s="106"/>
      <c r="ALS65" s="106"/>
      <c r="ALT65" s="106"/>
      <c r="ALU65" s="106"/>
      <c r="ALV65" s="106"/>
      <c r="ALW65" s="106"/>
      <c r="ALX65" s="106"/>
      <c r="ALY65" s="106"/>
      <c r="ALZ65" s="106"/>
      <c r="AMA65" s="106"/>
      <c r="AMB65" s="106"/>
      <c r="AMC65" s="106"/>
      <c r="AMD65" s="106"/>
      <c r="AME65" s="106"/>
      <c r="AMF65" s="106"/>
      <c r="AMG65" s="106"/>
      <c r="AMH65" s="106"/>
      <c r="AMI65" s="106"/>
      <c r="AMJ65" s="106"/>
      <c r="AMK65" s="106"/>
      <c r="AML65" s="106"/>
      <c r="AMM65" s="106"/>
      <c r="AMN65" s="106"/>
      <c r="AMO65" s="106"/>
      <c r="AMP65" s="106"/>
      <c r="AMQ65" s="106"/>
      <c r="AMR65" s="106"/>
      <c r="AMS65" s="106"/>
      <c r="AMT65" s="106"/>
      <c r="AMU65" s="106"/>
      <c r="AMV65" s="106"/>
      <c r="AMW65" s="106"/>
      <c r="AMX65" s="106"/>
      <c r="AMY65" s="106"/>
      <c r="AMZ65" s="106"/>
      <c r="ANA65" s="106"/>
      <c r="ANB65" s="106"/>
      <c r="ANC65" s="106"/>
      <c r="AND65" s="106"/>
    </row>
    <row r="67" spans="1:1044" ht="15" customHeight="1"/>
    <row r="71" spans="1:1044">
      <c r="M71" s="125"/>
    </row>
    <row r="72" spans="1:1044">
      <c r="E72" s="39"/>
      <c r="F72" s="39"/>
      <c r="G72" s="39"/>
      <c r="H72" s="39"/>
      <c r="I72" s="39"/>
      <c r="J72" s="39"/>
      <c r="K72" s="39"/>
      <c r="L72" s="39"/>
      <c r="M72" s="125"/>
    </row>
    <row r="73" spans="1:1044">
      <c r="E73" s="131"/>
      <c r="F73" s="131"/>
      <c r="G73" s="132"/>
      <c r="H73" s="132"/>
      <c r="I73" s="128"/>
      <c r="J73" s="128"/>
      <c r="K73" s="128"/>
      <c r="L73" s="128"/>
      <c r="M73" s="124"/>
    </row>
    <row r="74" spans="1:1044">
      <c r="K74" s="128"/>
      <c r="L74" s="128"/>
      <c r="M74" s="124"/>
    </row>
    <row r="75" spans="1:1044">
      <c r="K75" s="128"/>
      <c r="L75" s="128"/>
      <c r="M75" s="124"/>
    </row>
    <row r="76" spans="1:1044">
      <c r="K76" s="128"/>
      <c r="L76" s="128"/>
      <c r="M76" s="124"/>
    </row>
    <row r="77" spans="1:1044" s="105" customFormat="1">
      <c r="A77" s="122"/>
      <c r="B77" s="122"/>
      <c r="C77" s="119"/>
      <c r="D77" s="119"/>
      <c r="E77" s="129"/>
      <c r="F77" s="129"/>
      <c r="G77" s="130"/>
      <c r="H77" s="130"/>
      <c r="I77" s="122"/>
      <c r="J77" s="122"/>
      <c r="K77" s="128"/>
      <c r="L77" s="128"/>
      <c r="M77" s="124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EY77" s="106"/>
      <c r="EZ77" s="106"/>
      <c r="FA77" s="106"/>
      <c r="FB77" s="106"/>
      <c r="FC77" s="106"/>
      <c r="FD77" s="106"/>
      <c r="FE77" s="106"/>
      <c r="FF77" s="106"/>
      <c r="FG77" s="106"/>
      <c r="FH77" s="106"/>
      <c r="FI77" s="106"/>
      <c r="FJ77" s="106"/>
      <c r="FK77" s="106"/>
      <c r="FL77" s="106"/>
      <c r="FM77" s="106"/>
      <c r="FN77" s="106"/>
      <c r="FO77" s="106"/>
      <c r="FP77" s="106"/>
      <c r="FQ77" s="106"/>
      <c r="FR77" s="106"/>
      <c r="FS77" s="106"/>
      <c r="FT77" s="106"/>
      <c r="FU77" s="106"/>
      <c r="FV77" s="106"/>
      <c r="FW77" s="106"/>
      <c r="FX77" s="106"/>
      <c r="FY77" s="106"/>
      <c r="FZ77" s="106"/>
      <c r="GA77" s="106"/>
      <c r="GB77" s="106"/>
      <c r="GC77" s="106"/>
      <c r="GD77" s="106"/>
      <c r="GE77" s="106"/>
      <c r="GF77" s="106"/>
      <c r="GG77" s="106"/>
      <c r="GH77" s="106"/>
      <c r="GI77" s="106"/>
      <c r="GJ77" s="106"/>
      <c r="GK77" s="106"/>
      <c r="GL77" s="106"/>
      <c r="GM77" s="106"/>
      <c r="GN77" s="106"/>
      <c r="GO77" s="106"/>
      <c r="GP77" s="106"/>
      <c r="GQ77" s="106"/>
      <c r="GR77" s="106"/>
      <c r="GS77" s="106"/>
      <c r="GT77" s="106"/>
      <c r="GU77" s="106"/>
      <c r="GV77" s="106"/>
      <c r="GW77" s="106"/>
      <c r="GX77" s="106"/>
      <c r="GY77" s="106"/>
      <c r="GZ77" s="106"/>
      <c r="HA77" s="106"/>
      <c r="HB77" s="106"/>
      <c r="HC77" s="106"/>
      <c r="HD77" s="106"/>
      <c r="HE77" s="106"/>
      <c r="HF77" s="106"/>
      <c r="HG77" s="106"/>
      <c r="HH77" s="106"/>
      <c r="HI77" s="106"/>
      <c r="HJ77" s="106"/>
      <c r="HK77" s="106"/>
      <c r="HL77" s="106"/>
      <c r="HM77" s="106"/>
      <c r="HN77" s="106"/>
      <c r="HO77" s="106"/>
      <c r="HP77" s="106"/>
      <c r="HQ77" s="106"/>
      <c r="HR77" s="106"/>
      <c r="HS77" s="106"/>
      <c r="HT77" s="106"/>
      <c r="HU77" s="106"/>
      <c r="HV77" s="106"/>
      <c r="HW77" s="106"/>
      <c r="HX77" s="106"/>
      <c r="HY77" s="106"/>
      <c r="HZ77" s="106"/>
      <c r="IA77" s="106"/>
      <c r="IB77" s="106"/>
      <c r="IC77" s="106"/>
      <c r="ID77" s="106"/>
      <c r="IE77" s="106"/>
      <c r="IF77" s="106"/>
      <c r="IG77" s="106"/>
      <c r="IH77" s="106"/>
      <c r="II77" s="106"/>
      <c r="IJ77" s="106"/>
      <c r="IK77" s="106"/>
      <c r="IL77" s="106"/>
      <c r="IM77" s="106"/>
      <c r="IN77" s="106"/>
      <c r="IO77" s="106"/>
      <c r="IP77" s="106"/>
      <c r="IQ77" s="106"/>
      <c r="IR77" s="106"/>
      <c r="IS77" s="106"/>
      <c r="IT77" s="106"/>
      <c r="IU77" s="106"/>
      <c r="IV77" s="106"/>
      <c r="IW77" s="106"/>
      <c r="IX77" s="106"/>
      <c r="IY77" s="106"/>
      <c r="IZ77" s="106"/>
      <c r="JA77" s="106"/>
      <c r="JB77" s="106"/>
      <c r="JC77" s="106"/>
      <c r="JD77" s="106"/>
      <c r="JE77" s="106"/>
      <c r="JF77" s="106"/>
      <c r="JG77" s="106"/>
      <c r="JH77" s="106"/>
      <c r="JI77" s="106"/>
      <c r="JJ77" s="106"/>
      <c r="JK77" s="106"/>
      <c r="JL77" s="106"/>
      <c r="JM77" s="106"/>
      <c r="JN77" s="106"/>
      <c r="JO77" s="106"/>
      <c r="JP77" s="106"/>
      <c r="JQ77" s="106"/>
      <c r="JR77" s="106"/>
      <c r="JS77" s="106"/>
      <c r="JT77" s="106"/>
      <c r="JU77" s="106"/>
      <c r="JV77" s="106"/>
      <c r="JW77" s="106"/>
      <c r="JX77" s="106"/>
      <c r="JY77" s="106"/>
      <c r="JZ77" s="106"/>
      <c r="KA77" s="106"/>
      <c r="KB77" s="106"/>
      <c r="KC77" s="106"/>
      <c r="KD77" s="106"/>
      <c r="KE77" s="106"/>
      <c r="KF77" s="106"/>
      <c r="KG77" s="106"/>
      <c r="KH77" s="106"/>
      <c r="KI77" s="106"/>
      <c r="KJ77" s="106"/>
      <c r="KK77" s="106"/>
      <c r="KL77" s="106"/>
      <c r="KM77" s="106"/>
      <c r="KN77" s="106"/>
      <c r="KO77" s="106"/>
      <c r="KP77" s="106"/>
      <c r="KQ77" s="106"/>
      <c r="KR77" s="106"/>
      <c r="KS77" s="106"/>
      <c r="KT77" s="106"/>
      <c r="KU77" s="106"/>
      <c r="KV77" s="106"/>
      <c r="KW77" s="106"/>
      <c r="KX77" s="106"/>
      <c r="KY77" s="106"/>
      <c r="KZ77" s="106"/>
      <c r="LA77" s="106"/>
      <c r="LB77" s="106"/>
      <c r="LC77" s="106"/>
      <c r="LD77" s="106"/>
      <c r="LE77" s="106"/>
      <c r="LF77" s="106"/>
      <c r="LG77" s="106"/>
      <c r="LH77" s="106"/>
      <c r="LI77" s="106"/>
      <c r="LJ77" s="106"/>
      <c r="LK77" s="106"/>
      <c r="LL77" s="106"/>
      <c r="LM77" s="106"/>
      <c r="LN77" s="106"/>
      <c r="LO77" s="106"/>
      <c r="LP77" s="106"/>
      <c r="LQ77" s="106"/>
      <c r="LR77" s="106"/>
      <c r="LS77" s="106"/>
      <c r="LT77" s="106"/>
      <c r="LU77" s="106"/>
      <c r="LV77" s="106"/>
      <c r="LW77" s="106"/>
      <c r="LX77" s="106"/>
      <c r="LY77" s="106"/>
      <c r="LZ77" s="106"/>
      <c r="MA77" s="106"/>
      <c r="MB77" s="106"/>
      <c r="MC77" s="106"/>
      <c r="MD77" s="106"/>
      <c r="ME77" s="106"/>
      <c r="MF77" s="106"/>
      <c r="MG77" s="106"/>
      <c r="MH77" s="106"/>
      <c r="MI77" s="106"/>
      <c r="MJ77" s="106"/>
      <c r="MK77" s="106"/>
      <c r="ML77" s="106"/>
      <c r="MM77" s="106"/>
      <c r="MN77" s="106"/>
      <c r="MO77" s="106"/>
      <c r="MP77" s="106"/>
      <c r="MQ77" s="106"/>
      <c r="MR77" s="106"/>
      <c r="MS77" s="106"/>
      <c r="MT77" s="106"/>
      <c r="MU77" s="106"/>
      <c r="MV77" s="106"/>
      <c r="MW77" s="106"/>
      <c r="MX77" s="106"/>
      <c r="MY77" s="106"/>
      <c r="MZ77" s="106"/>
      <c r="NA77" s="106"/>
      <c r="NB77" s="106"/>
      <c r="NC77" s="106"/>
      <c r="ND77" s="106"/>
      <c r="NE77" s="106"/>
      <c r="NF77" s="106"/>
      <c r="NG77" s="106"/>
      <c r="NH77" s="106"/>
      <c r="NI77" s="106"/>
      <c r="NJ77" s="106"/>
      <c r="NK77" s="106"/>
      <c r="NL77" s="106"/>
      <c r="NM77" s="106"/>
      <c r="NN77" s="106"/>
      <c r="NO77" s="106"/>
      <c r="NP77" s="106"/>
      <c r="NQ77" s="106"/>
      <c r="NR77" s="106"/>
      <c r="NS77" s="106"/>
      <c r="NT77" s="106"/>
      <c r="NU77" s="106"/>
      <c r="NV77" s="106"/>
      <c r="NW77" s="106"/>
      <c r="NX77" s="106"/>
      <c r="NY77" s="106"/>
      <c r="NZ77" s="106"/>
      <c r="OA77" s="106"/>
      <c r="OB77" s="106"/>
      <c r="OC77" s="106"/>
      <c r="OD77" s="106"/>
      <c r="OE77" s="106"/>
      <c r="OF77" s="106"/>
      <c r="OG77" s="106"/>
      <c r="OH77" s="106"/>
      <c r="OI77" s="106"/>
      <c r="OJ77" s="106"/>
      <c r="OK77" s="106"/>
      <c r="OL77" s="106"/>
      <c r="OM77" s="106"/>
      <c r="ON77" s="106"/>
      <c r="OO77" s="106"/>
      <c r="OP77" s="106"/>
      <c r="OQ77" s="106"/>
      <c r="OR77" s="106"/>
      <c r="OS77" s="106"/>
      <c r="OT77" s="106"/>
      <c r="OU77" s="106"/>
      <c r="OV77" s="106"/>
      <c r="OW77" s="106"/>
      <c r="OX77" s="106"/>
      <c r="OY77" s="106"/>
      <c r="OZ77" s="106"/>
      <c r="PA77" s="106"/>
      <c r="PB77" s="106"/>
      <c r="PC77" s="106"/>
      <c r="PD77" s="106"/>
      <c r="PE77" s="106"/>
      <c r="PF77" s="106"/>
      <c r="PG77" s="106"/>
      <c r="PH77" s="106"/>
      <c r="PI77" s="106"/>
      <c r="PJ77" s="106"/>
      <c r="PK77" s="106"/>
      <c r="PL77" s="106"/>
      <c r="PM77" s="106"/>
      <c r="PN77" s="106"/>
      <c r="PO77" s="106"/>
      <c r="PP77" s="106"/>
      <c r="PQ77" s="106"/>
      <c r="PR77" s="106"/>
      <c r="PS77" s="106"/>
      <c r="PT77" s="106"/>
      <c r="PU77" s="106"/>
      <c r="PV77" s="106"/>
      <c r="PW77" s="106"/>
      <c r="PX77" s="106"/>
      <c r="PY77" s="106"/>
      <c r="PZ77" s="106"/>
      <c r="QA77" s="106"/>
      <c r="QB77" s="106"/>
      <c r="QC77" s="106"/>
      <c r="QD77" s="106"/>
      <c r="QE77" s="106"/>
      <c r="QF77" s="106"/>
      <c r="QG77" s="106"/>
      <c r="QH77" s="106"/>
      <c r="QI77" s="106"/>
      <c r="QJ77" s="106"/>
      <c r="QK77" s="106"/>
      <c r="QL77" s="106"/>
      <c r="QM77" s="106"/>
      <c r="QN77" s="106"/>
      <c r="QO77" s="106"/>
      <c r="QP77" s="106"/>
      <c r="QQ77" s="106"/>
      <c r="QR77" s="106"/>
      <c r="QS77" s="106"/>
      <c r="QT77" s="106"/>
      <c r="QU77" s="106"/>
      <c r="QV77" s="106"/>
      <c r="QW77" s="106"/>
      <c r="QX77" s="106"/>
      <c r="QY77" s="106"/>
      <c r="QZ77" s="106"/>
      <c r="RA77" s="106"/>
      <c r="RB77" s="106"/>
      <c r="RC77" s="106"/>
      <c r="RD77" s="106"/>
      <c r="RE77" s="106"/>
      <c r="RF77" s="106"/>
      <c r="RG77" s="106"/>
      <c r="RH77" s="106"/>
      <c r="RI77" s="106"/>
      <c r="RJ77" s="106"/>
      <c r="RK77" s="106"/>
      <c r="RL77" s="106"/>
      <c r="RM77" s="106"/>
      <c r="RN77" s="106"/>
      <c r="RO77" s="106"/>
      <c r="RP77" s="106"/>
      <c r="RQ77" s="106"/>
      <c r="RR77" s="106"/>
      <c r="RS77" s="106"/>
      <c r="RT77" s="106"/>
      <c r="RU77" s="106"/>
      <c r="RV77" s="106"/>
      <c r="RW77" s="106"/>
      <c r="RX77" s="106"/>
      <c r="RY77" s="106"/>
      <c r="RZ77" s="106"/>
      <c r="SA77" s="106"/>
      <c r="SB77" s="106"/>
      <c r="SC77" s="106"/>
      <c r="SD77" s="106"/>
      <c r="SE77" s="106"/>
      <c r="SF77" s="106"/>
      <c r="SG77" s="106"/>
      <c r="SH77" s="106"/>
      <c r="SI77" s="106"/>
      <c r="SJ77" s="106"/>
      <c r="SK77" s="106"/>
      <c r="SL77" s="106"/>
      <c r="SM77" s="106"/>
      <c r="SN77" s="106"/>
      <c r="SO77" s="106"/>
      <c r="SP77" s="106"/>
      <c r="SQ77" s="106"/>
      <c r="SR77" s="106"/>
      <c r="SS77" s="106"/>
      <c r="ST77" s="106"/>
      <c r="SU77" s="106"/>
      <c r="SV77" s="106"/>
      <c r="SW77" s="106"/>
      <c r="SX77" s="106"/>
      <c r="SY77" s="106"/>
      <c r="SZ77" s="106"/>
      <c r="TA77" s="106"/>
      <c r="TB77" s="106"/>
      <c r="TC77" s="106"/>
      <c r="TD77" s="106"/>
      <c r="TE77" s="106"/>
      <c r="TF77" s="106"/>
      <c r="TG77" s="106"/>
      <c r="TH77" s="106"/>
      <c r="TI77" s="106"/>
      <c r="TJ77" s="106"/>
      <c r="TK77" s="106"/>
      <c r="TL77" s="106"/>
      <c r="TM77" s="106"/>
      <c r="TN77" s="106"/>
      <c r="TO77" s="106"/>
      <c r="TP77" s="106"/>
      <c r="TQ77" s="106"/>
      <c r="TR77" s="106"/>
      <c r="TS77" s="106"/>
      <c r="TT77" s="106"/>
      <c r="TU77" s="106"/>
      <c r="TV77" s="106"/>
      <c r="TW77" s="106"/>
      <c r="TX77" s="106"/>
      <c r="TY77" s="106"/>
      <c r="TZ77" s="106"/>
      <c r="UA77" s="106"/>
      <c r="UB77" s="106"/>
      <c r="UC77" s="106"/>
      <c r="UD77" s="106"/>
      <c r="UE77" s="106"/>
      <c r="UF77" s="106"/>
      <c r="UG77" s="106"/>
      <c r="UH77" s="106"/>
      <c r="UI77" s="106"/>
      <c r="UJ77" s="106"/>
      <c r="UK77" s="106"/>
      <c r="UL77" s="106"/>
      <c r="UM77" s="106"/>
      <c r="UN77" s="106"/>
      <c r="UO77" s="106"/>
      <c r="UP77" s="106"/>
      <c r="UQ77" s="106"/>
      <c r="UR77" s="106"/>
      <c r="US77" s="106"/>
      <c r="UT77" s="106"/>
      <c r="UU77" s="106"/>
      <c r="UV77" s="106"/>
      <c r="UW77" s="106"/>
      <c r="UX77" s="106"/>
      <c r="UY77" s="106"/>
      <c r="UZ77" s="106"/>
      <c r="VA77" s="106"/>
      <c r="VB77" s="106"/>
      <c r="VC77" s="106"/>
      <c r="VD77" s="106"/>
      <c r="VE77" s="106"/>
      <c r="VF77" s="106"/>
      <c r="VG77" s="106"/>
      <c r="VH77" s="106"/>
      <c r="VI77" s="106"/>
      <c r="VJ77" s="106"/>
      <c r="VK77" s="106"/>
      <c r="VL77" s="106"/>
      <c r="VM77" s="106"/>
      <c r="VN77" s="106"/>
      <c r="VO77" s="106"/>
      <c r="VP77" s="106"/>
      <c r="VQ77" s="106"/>
      <c r="VR77" s="106"/>
      <c r="VS77" s="106"/>
      <c r="VT77" s="106"/>
      <c r="VU77" s="106"/>
      <c r="VV77" s="106"/>
      <c r="VW77" s="106"/>
      <c r="VX77" s="106"/>
      <c r="VY77" s="106"/>
      <c r="VZ77" s="106"/>
      <c r="WA77" s="106"/>
      <c r="WB77" s="106"/>
      <c r="WC77" s="106"/>
      <c r="WD77" s="106"/>
      <c r="WE77" s="106"/>
      <c r="WF77" s="106"/>
      <c r="WG77" s="106"/>
      <c r="WH77" s="106"/>
      <c r="WI77" s="106"/>
      <c r="WJ77" s="106"/>
      <c r="WK77" s="106"/>
      <c r="WL77" s="106"/>
      <c r="WM77" s="106"/>
      <c r="WN77" s="106"/>
      <c r="WO77" s="106"/>
      <c r="WP77" s="106"/>
      <c r="WQ77" s="106"/>
      <c r="WR77" s="106"/>
      <c r="WS77" s="106"/>
      <c r="WT77" s="106"/>
      <c r="WU77" s="106"/>
      <c r="WV77" s="106"/>
      <c r="WW77" s="106"/>
      <c r="WX77" s="106"/>
      <c r="WY77" s="106"/>
      <c r="WZ77" s="106"/>
      <c r="XA77" s="106"/>
      <c r="XB77" s="106"/>
      <c r="XC77" s="106"/>
      <c r="XD77" s="106"/>
      <c r="XE77" s="106"/>
      <c r="XF77" s="106"/>
      <c r="XG77" s="106"/>
      <c r="XH77" s="106"/>
      <c r="XI77" s="106"/>
      <c r="XJ77" s="106"/>
      <c r="XK77" s="106"/>
      <c r="XL77" s="106"/>
      <c r="XM77" s="106"/>
      <c r="XN77" s="106"/>
      <c r="XO77" s="106"/>
      <c r="XP77" s="106"/>
      <c r="XQ77" s="106"/>
      <c r="XR77" s="106"/>
      <c r="XS77" s="106"/>
      <c r="XT77" s="106"/>
      <c r="XU77" s="106"/>
      <c r="XV77" s="106"/>
      <c r="XW77" s="106"/>
      <c r="XX77" s="106"/>
      <c r="XY77" s="106"/>
      <c r="XZ77" s="106"/>
      <c r="YA77" s="106"/>
      <c r="YB77" s="106"/>
      <c r="YC77" s="106"/>
      <c r="YD77" s="106"/>
      <c r="YE77" s="106"/>
      <c r="YF77" s="106"/>
      <c r="YG77" s="106"/>
      <c r="YH77" s="106"/>
      <c r="YI77" s="106"/>
      <c r="YJ77" s="106"/>
      <c r="YK77" s="106"/>
      <c r="YL77" s="106"/>
      <c r="YM77" s="106"/>
      <c r="YN77" s="106"/>
      <c r="YO77" s="106"/>
      <c r="YP77" s="106"/>
      <c r="YQ77" s="106"/>
      <c r="YR77" s="106"/>
      <c r="YS77" s="106"/>
      <c r="YT77" s="106"/>
      <c r="YU77" s="106"/>
      <c r="YV77" s="106"/>
      <c r="YW77" s="106"/>
      <c r="YX77" s="106"/>
      <c r="YY77" s="106"/>
      <c r="YZ77" s="106"/>
      <c r="ZA77" s="106"/>
      <c r="ZB77" s="106"/>
      <c r="ZC77" s="106"/>
      <c r="ZD77" s="106"/>
      <c r="ZE77" s="106"/>
      <c r="ZF77" s="106"/>
      <c r="ZG77" s="106"/>
      <c r="ZH77" s="106"/>
      <c r="ZI77" s="106"/>
      <c r="ZJ77" s="106"/>
      <c r="ZK77" s="106"/>
      <c r="ZL77" s="106"/>
      <c r="ZM77" s="106"/>
      <c r="ZN77" s="106"/>
      <c r="ZO77" s="106"/>
      <c r="ZP77" s="106"/>
      <c r="ZQ77" s="106"/>
      <c r="ZR77" s="106"/>
      <c r="ZS77" s="106"/>
      <c r="ZT77" s="106"/>
      <c r="ZU77" s="106"/>
      <c r="ZV77" s="106"/>
      <c r="ZW77" s="106"/>
      <c r="ZX77" s="106"/>
      <c r="ZY77" s="106"/>
      <c r="ZZ77" s="106"/>
      <c r="AAA77" s="106"/>
      <c r="AAB77" s="106"/>
      <c r="AAC77" s="106"/>
      <c r="AAD77" s="106"/>
      <c r="AAE77" s="106"/>
      <c r="AAF77" s="106"/>
      <c r="AAG77" s="106"/>
      <c r="AAH77" s="106"/>
      <c r="AAI77" s="106"/>
      <c r="AAJ77" s="106"/>
      <c r="AAK77" s="106"/>
      <c r="AAL77" s="106"/>
      <c r="AAM77" s="106"/>
      <c r="AAN77" s="106"/>
      <c r="AAO77" s="106"/>
      <c r="AAP77" s="106"/>
      <c r="AAQ77" s="106"/>
      <c r="AAR77" s="106"/>
      <c r="AAS77" s="106"/>
      <c r="AAT77" s="106"/>
      <c r="AAU77" s="106"/>
      <c r="AAV77" s="106"/>
      <c r="AAW77" s="106"/>
      <c r="AAX77" s="106"/>
      <c r="AAY77" s="106"/>
      <c r="AAZ77" s="106"/>
      <c r="ABA77" s="106"/>
      <c r="ABB77" s="106"/>
      <c r="ABC77" s="106"/>
      <c r="ABD77" s="106"/>
      <c r="ABE77" s="106"/>
      <c r="ABF77" s="106"/>
      <c r="ABG77" s="106"/>
      <c r="ABH77" s="106"/>
      <c r="ABI77" s="106"/>
      <c r="ABJ77" s="106"/>
      <c r="ABK77" s="106"/>
      <c r="ABL77" s="106"/>
      <c r="ABM77" s="106"/>
      <c r="ABN77" s="106"/>
      <c r="ABO77" s="106"/>
      <c r="ABP77" s="106"/>
      <c r="ABQ77" s="106"/>
      <c r="ABR77" s="106"/>
      <c r="ABS77" s="106"/>
      <c r="ABT77" s="106"/>
      <c r="ABU77" s="106"/>
      <c r="ABV77" s="106"/>
      <c r="ABW77" s="106"/>
      <c r="ABX77" s="106"/>
      <c r="ABY77" s="106"/>
      <c r="ABZ77" s="106"/>
      <c r="ACA77" s="106"/>
      <c r="ACB77" s="106"/>
      <c r="ACC77" s="106"/>
      <c r="ACD77" s="106"/>
      <c r="ACE77" s="106"/>
      <c r="ACF77" s="106"/>
      <c r="ACG77" s="106"/>
      <c r="ACH77" s="106"/>
      <c r="ACI77" s="106"/>
      <c r="ACJ77" s="106"/>
      <c r="ACK77" s="106"/>
      <c r="ACL77" s="106"/>
      <c r="ACM77" s="106"/>
      <c r="ACN77" s="106"/>
      <c r="ACO77" s="106"/>
      <c r="ACP77" s="106"/>
      <c r="ACQ77" s="106"/>
      <c r="ACR77" s="106"/>
      <c r="ACS77" s="106"/>
      <c r="ACT77" s="106"/>
      <c r="ACU77" s="106"/>
      <c r="ACV77" s="106"/>
      <c r="ACW77" s="106"/>
      <c r="ACX77" s="106"/>
      <c r="ACY77" s="106"/>
      <c r="ACZ77" s="106"/>
      <c r="ADA77" s="106"/>
      <c r="ADB77" s="106"/>
      <c r="ADC77" s="106"/>
      <c r="ADD77" s="106"/>
      <c r="ADE77" s="106"/>
      <c r="ADF77" s="106"/>
      <c r="ADG77" s="106"/>
      <c r="ADH77" s="106"/>
      <c r="ADI77" s="106"/>
      <c r="ADJ77" s="106"/>
      <c r="ADK77" s="106"/>
      <c r="ADL77" s="106"/>
      <c r="ADM77" s="106"/>
      <c r="ADN77" s="106"/>
      <c r="ADO77" s="106"/>
      <c r="ADP77" s="106"/>
      <c r="ADQ77" s="106"/>
      <c r="ADR77" s="106"/>
      <c r="ADS77" s="106"/>
      <c r="ADT77" s="106"/>
      <c r="ADU77" s="106"/>
      <c r="ADV77" s="106"/>
      <c r="ADW77" s="106"/>
      <c r="ADX77" s="106"/>
      <c r="ADY77" s="106"/>
      <c r="ADZ77" s="106"/>
      <c r="AEA77" s="106"/>
      <c r="AEB77" s="106"/>
      <c r="AEC77" s="106"/>
      <c r="AED77" s="106"/>
      <c r="AEE77" s="106"/>
      <c r="AEF77" s="106"/>
      <c r="AEG77" s="106"/>
      <c r="AEH77" s="106"/>
      <c r="AEI77" s="106"/>
      <c r="AEJ77" s="106"/>
      <c r="AEK77" s="106"/>
      <c r="AEL77" s="106"/>
      <c r="AEM77" s="106"/>
      <c r="AEN77" s="106"/>
      <c r="AEO77" s="106"/>
      <c r="AEP77" s="106"/>
      <c r="AEQ77" s="106"/>
      <c r="AER77" s="106"/>
      <c r="AES77" s="106"/>
      <c r="AET77" s="106"/>
      <c r="AEU77" s="106"/>
      <c r="AEV77" s="106"/>
      <c r="AEW77" s="106"/>
      <c r="AEX77" s="106"/>
      <c r="AEY77" s="106"/>
      <c r="AEZ77" s="106"/>
      <c r="AFA77" s="106"/>
      <c r="AFB77" s="106"/>
      <c r="AFC77" s="106"/>
      <c r="AFD77" s="106"/>
      <c r="AFE77" s="106"/>
      <c r="AFF77" s="106"/>
      <c r="AFG77" s="106"/>
      <c r="AFH77" s="106"/>
      <c r="AFI77" s="106"/>
      <c r="AFJ77" s="106"/>
      <c r="AFK77" s="106"/>
      <c r="AFL77" s="106"/>
      <c r="AFM77" s="106"/>
      <c r="AFN77" s="106"/>
      <c r="AFO77" s="106"/>
      <c r="AFP77" s="106"/>
      <c r="AFQ77" s="106"/>
      <c r="AFR77" s="106"/>
      <c r="AFS77" s="106"/>
      <c r="AFT77" s="106"/>
      <c r="AFU77" s="106"/>
      <c r="AFV77" s="106"/>
      <c r="AFW77" s="106"/>
      <c r="AFX77" s="106"/>
      <c r="AFY77" s="106"/>
      <c r="AFZ77" s="106"/>
      <c r="AGA77" s="106"/>
      <c r="AGB77" s="106"/>
      <c r="AGC77" s="106"/>
      <c r="AGD77" s="106"/>
      <c r="AGE77" s="106"/>
      <c r="AGF77" s="106"/>
      <c r="AGG77" s="106"/>
      <c r="AGH77" s="106"/>
      <c r="AGI77" s="106"/>
      <c r="AGJ77" s="106"/>
      <c r="AGK77" s="106"/>
      <c r="AGL77" s="106"/>
      <c r="AGM77" s="106"/>
      <c r="AGN77" s="106"/>
      <c r="AGO77" s="106"/>
      <c r="AGP77" s="106"/>
      <c r="AGQ77" s="106"/>
      <c r="AGR77" s="106"/>
      <c r="AGS77" s="106"/>
      <c r="AGT77" s="106"/>
      <c r="AGU77" s="106"/>
      <c r="AGV77" s="106"/>
      <c r="AGW77" s="106"/>
      <c r="AGX77" s="106"/>
      <c r="AGY77" s="106"/>
      <c r="AGZ77" s="106"/>
      <c r="AHA77" s="106"/>
      <c r="AHB77" s="106"/>
      <c r="AHC77" s="106"/>
      <c r="AHD77" s="106"/>
      <c r="AHE77" s="106"/>
      <c r="AHF77" s="106"/>
      <c r="AHG77" s="106"/>
      <c r="AHH77" s="106"/>
      <c r="AHI77" s="106"/>
      <c r="AHJ77" s="106"/>
      <c r="AHK77" s="106"/>
      <c r="AHL77" s="106"/>
      <c r="AHM77" s="106"/>
      <c r="AHN77" s="106"/>
      <c r="AHO77" s="106"/>
      <c r="AHP77" s="106"/>
      <c r="AHQ77" s="106"/>
      <c r="AHR77" s="106"/>
      <c r="AHS77" s="106"/>
      <c r="AHT77" s="106"/>
      <c r="AHU77" s="106"/>
      <c r="AHV77" s="106"/>
      <c r="AHW77" s="106"/>
      <c r="AHX77" s="106"/>
      <c r="AHY77" s="106"/>
      <c r="AHZ77" s="106"/>
      <c r="AIA77" s="106"/>
      <c r="AIB77" s="106"/>
      <c r="AIC77" s="106"/>
      <c r="AID77" s="106"/>
      <c r="AIE77" s="106"/>
      <c r="AIF77" s="106"/>
      <c r="AIG77" s="106"/>
      <c r="AIH77" s="106"/>
      <c r="AII77" s="106"/>
      <c r="AIJ77" s="106"/>
      <c r="AIK77" s="106"/>
      <c r="AIL77" s="106"/>
      <c r="AIM77" s="106"/>
      <c r="AIN77" s="106"/>
      <c r="AIO77" s="106"/>
      <c r="AIP77" s="106"/>
      <c r="AIQ77" s="106"/>
      <c r="AIR77" s="106"/>
      <c r="AIS77" s="106"/>
      <c r="AIT77" s="106"/>
      <c r="AIU77" s="106"/>
      <c r="AIV77" s="106"/>
      <c r="AIW77" s="106"/>
      <c r="AIX77" s="106"/>
      <c r="AIY77" s="106"/>
      <c r="AIZ77" s="106"/>
      <c r="AJA77" s="106"/>
      <c r="AJB77" s="106"/>
      <c r="AJC77" s="106"/>
      <c r="AJD77" s="106"/>
      <c r="AJE77" s="106"/>
      <c r="AJF77" s="106"/>
      <c r="AJG77" s="106"/>
      <c r="AJH77" s="106"/>
      <c r="AJI77" s="106"/>
      <c r="AJJ77" s="106"/>
      <c r="AJK77" s="106"/>
      <c r="AJL77" s="106"/>
      <c r="AJM77" s="106"/>
      <c r="AJN77" s="106"/>
      <c r="AJO77" s="106"/>
      <c r="AJP77" s="106"/>
      <c r="AJQ77" s="106"/>
      <c r="AJR77" s="106"/>
      <c r="AJS77" s="106"/>
      <c r="AJT77" s="106"/>
      <c r="AJU77" s="106"/>
      <c r="AJV77" s="106"/>
      <c r="AJW77" s="106"/>
      <c r="AJX77" s="106"/>
      <c r="AJY77" s="106"/>
      <c r="AJZ77" s="106"/>
      <c r="AKA77" s="106"/>
      <c r="AKB77" s="106"/>
      <c r="AKC77" s="106"/>
      <c r="AKD77" s="106"/>
      <c r="AKE77" s="106"/>
      <c r="AKF77" s="106"/>
      <c r="AKG77" s="106"/>
      <c r="AKH77" s="106"/>
      <c r="AKI77" s="106"/>
      <c r="AKJ77" s="106"/>
      <c r="AKK77" s="106"/>
      <c r="AKL77" s="106"/>
      <c r="AKM77" s="106"/>
      <c r="AKN77" s="106"/>
      <c r="AKO77" s="106"/>
      <c r="AKP77" s="106"/>
      <c r="AKQ77" s="106"/>
      <c r="AKR77" s="106"/>
      <c r="AKS77" s="106"/>
      <c r="AKT77" s="106"/>
      <c r="AKU77" s="106"/>
      <c r="AKV77" s="106"/>
      <c r="AKW77" s="106"/>
      <c r="AKX77" s="106"/>
      <c r="AKY77" s="106"/>
      <c r="AKZ77" s="106"/>
      <c r="ALA77" s="106"/>
      <c r="ALB77" s="106"/>
      <c r="ALC77" s="106"/>
      <c r="ALD77" s="106"/>
      <c r="ALE77" s="106"/>
      <c r="ALF77" s="106"/>
      <c r="ALG77" s="106"/>
      <c r="ALH77" s="106"/>
      <c r="ALI77" s="106"/>
      <c r="ALJ77" s="106"/>
      <c r="ALK77" s="106"/>
      <c r="ALL77" s="106"/>
      <c r="ALM77" s="106"/>
      <c r="ALN77" s="106"/>
      <c r="ALO77" s="106"/>
      <c r="ALP77" s="106"/>
      <c r="ALQ77" s="106"/>
      <c r="ALR77" s="106"/>
      <c r="ALS77" s="106"/>
      <c r="ALT77" s="106"/>
      <c r="ALU77" s="106"/>
      <c r="ALV77" s="106"/>
      <c r="ALW77" s="106"/>
      <c r="ALX77" s="106"/>
      <c r="ALY77" s="106"/>
      <c r="ALZ77" s="106"/>
      <c r="AMA77" s="106"/>
      <c r="AMB77" s="106"/>
      <c r="AMC77" s="106"/>
      <c r="AMD77" s="106"/>
      <c r="AME77" s="106"/>
      <c r="AMF77" s="106"/>
      <c r="AMG77" s="106"/>
      <c r="AMH77" s="106"/>
      <c r="AMI77" s="106"/>
      <c r="AMJ77" s="106"/>
      <c r="AMK77" s="106"/>
      <c r="AML77" s="106"/>
      <c r="AMM77" s="106"/>
      <c r="AMN77" s="106"/>
      <c r="AMO77" s="106"/>
      <c r="AMP77" s="106"/>
      <c r="AMQ77" s="106"/>
      <c r="AMR77" s="106"/>
      <c r="AMS77" s="106"/>
      <c r="AMT77" s="106"/>
      <c r="AMU77" s="106"/>
      <c r="AMV77" s="106"/>
      <c r="AMW77" s="106"/>
      <c r="AMX77" s="106"/>
      <c r="AMY77" s="106"/>
      <c r="AMZ77" s="106"/>
      <c r="ANA77" s="106"/>
      <c r="ANB77" s="106"/>
      <c r="ANC77" s="106"/>
      <c r="AND77" s="106"/>
    </row>
    <row r="78" spans="1:1044" s="105" customFormat="1">
      <c r="A78" s="122"/>
      <c r="B78" s="122"/>
      <c r="C78" s="119"/>
      <c r="D78" s="119"/>
      <c r="E78" s="129"/>
      <c r="F78" s="129"/>
      <c r="G78" s="130"/>
      <c r="H78" s="130"/>
      <c r="I78" s="122"/>
      <c r="J78" s="122"/>
      <c r="K78" s="128"/>
      <c r="L78" s="128"/>
      <c r="M78" s="124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6"/>
      <c r="FK78" s="106"/>
      <c r="FL78" s="106"/>
      <c r="FM78" s="106"/>
      <c r="FN78" s="106"/>
      <c r="FO78" s="106"/>
      <c r="FP78" s="106"/>
      <c r="FQ78" s="106"/>
      <c r="FR78" s="106"/>
      <c r="FS78" s="106"/>
      <c r="FT78" s="106"/>
      <c r="FU78" s="106"/>
      <c r="FV78" s="106"/>
      <c r="FW78" s="106"/>
      <c r="FX78" s="106"/>
      <c r="FY78" s="106"/>
      <c r="FZ78" s="106"/>
      <c r="GA78" s="106"/>
      <c r="GB78" s="106"/>
      <c r="GC78" s="106"/>
      <c r="GD78" s="106"/>
      <c r="GE78" s="106"/>
      <c r="GF78" s="106"/>
      <c r="GG78" s="106"/>
      <c r="GH78" s="106"/>
      <c r="GI78" s="106"/>
      <c r="GJ78" s="106"/>
      <c r="GK78" s="106"/>
      <c r="GL78" s="106"/>
      <c r="GM78" s="106"/>
      <c r="GN78" s="106"/>
      <c r="GO78" s="106"/>
      <c r="GP78" s="106"/>
      <c r="GQ78" s="106"/>
      <c r="GR78" s="106"/>
      <c r="GS78" s="106"/>
      <c r="GT78" s="106"/>
      <c r="GU78" s="106"/>
      <c r="GV78" s="106"/>
      <c r="GW78" s="106"/>
      <c r="GX78" s="106"/>
      <c r="GY78" s="106"/>
      <c r="GZ78" s="106"/>
      <c r="HA78" s="106"/>
      <c r="HB78" s="106"/>
      <c r="HC78" s="106"/>
      <c r="HD78" s="106"/>
      <c r="HE78" s="106"/>
      <c r="HF78" s="106"/>
      <c r="HG78" s="106"/>
      <c r="HH78" s="106"/>
      <c r="HI78" s="106"/>
      <c r="HJ78" s="106"/>
      <c r="HK78" s="106"/>
      <c r="HL78" s="106"/>
      <c r="HM78" s="106"/>
      <c r="HN78" s="106"/>
      <c r="HO78" s="106"/>
      <c r="HP78" s="106"/>
      <c r="HQ78" s="106"/>
      <c r="HR78" s="106"/>
      <c r="HS78" s="106"/>
      <c r="HT78" s="106"/>
      <c r="HU78" s="106"/>
      <c r="HV78" s="106"/>
      <c r="HW78" s="106"/>
      <c r="HX78" s="106"/>
      <c r="HY78" s="106"/>
      <c r="HZ78" s="106"/>
      <c r="IA78" s="106"/>
      <c r="IB78" s="106"/>
      <c r="IC78" s="106"/>
      <c r="ID78" s="106"/>
      <c r="IE78" s="106"/>
      <c r="IF78" s="106"/>
      <c r="IG78" s="106"/>
      <c r="IH78" s="106"/>
      <c r="II78" s="106"/>
      <c r="IJ78" s="106"/>
      <c r="IK78" s="106"/>
      <c r="IL78" s="106"/>
      <c r="IM78" s="106"/>
      <c r="IN78" s="106"/>
      <c r="IO78" s="106"/>
      <c r="IP78" s="106"/>
      <c r="IQ78" s="106"/>
      <c r="IR78" s="106"/>
      <c r="IS78" s="106"/>
      <c r="IT78" s="106"/>
      <c r="IU78" s="106"/>
      <c r="IV78" s="106"/>
      <c r="IW78" s="106"/>
      <c r="IX78" s="106"/>
      <c r="IY78" s="106"/>
      <c r="IZ78" s="106"/>
      <c r="JA78" s="106"/>
      <c r="JB78" s="106"/>
      <c r="JC78" s="106"/>
      <c r="JD78" s="106"/>
      <c r="JE78" s="106"/>
      <c r="JF78" s="106"/>
      <c r="JG78" s="106"/>
      <c r="JH78" s="106"/>
      <c r="JI78" s="106"/>
      <c r="JJ78" s="106"/>
      <c r="JK78" s="106"/>
      <c r="JL78" s="106"/>
      <c r="JM78" s="106"/>
      <c r="JN78" s="106"/>
      <c r="JO78" s="106"/>
      <c r="JP78" s="106"/>
      <c r="JQ78" s="106"/>
      <c r="JR78" s="106"/>
      <c r="JS78" s="106"/>
      <c r="JT78" s="106"/>
      <c r="JU78" s="106"/>
      <c r="JV78" s="106"/>
      <c r="JW78" s="106"/>
      <c r="JX78" s="106"/>
      <c r="JY78" s="106"/>
      <c r="JZ78" s="106"/>
      <c r="KA78" s="106"/>
      <c r="KB78" s="106"/>
      <c r="KC78" s="106"/>
      <c r="KD78" s="106"/>
      <c r="KE78" s="106"/>
      <c r="KF78" s="106"/>
      <c r="KG78" s="106"/>
      <c r="KH78" s="106"/>
      <c r="KI78" s="106"/>
      <c r="KJ78" s="106"/>
      <c r="KK78" s="106"/>
      <c r="KL78" s="106"/>
      <c r="KM78" s="106"/>
      <c r="KN78" s="106"/>
      <c r="KO78" s="106"/>
      <c r="KP78" s="106"/>
      <c r="KQ78" s="106"/>
      <c r="KR78" s="106"/>
      <c r="KS78" s="106"/>
      <c r="KT78" s="106"/>
      <c r="KU78" s="106"/>
      <c r="KV78" s="106"/>
      <c r="KW78" s="106"/>
      <c r="KX78" s="106"/>
      <c r="KY78" s="106"/>
      <c r="KZ78" s="106"/>
      <c r="LA78" s="106"/>
      <c r="LB78" s="106"/>
      <c r="LC78" s="106"/>
      <c r="LD78" s="106"/>
      <c r="LE78" s="106"/>
      <c r="LF78" s="106"/>
      <c r="LG78" s="106"/>
      <c r="LH78" s="106"/>
      <c r="LI78" s="106"/>
      <c r="LJ78" s="106"/>
      <c r="LK78" s="106"/>
      <c r="LL78" s="106"/>
      <c r="LM78" s="106"/>
      <c r="LN78" s="106"/>
      <c r="LO78" s="106"/>
      <c r="LP78" s="106"/>
      <c r="LQ78" s="106"/>
      <c r="LR78" s="106"/>
      <c r="LS78" s="106"/>
      <c r="LT78" s="106"/>
      <c r="LU78" s="106"/>
      <c r="LV78" s="106"/>
      <c r="LW78" s="106"/>
      <c r="LX78" s="106"/>
      <c r="LY78" s="106"/>
      <c r="LZ78" s="106"/>
      <c r="MA78" s="106"/>
      <c r="MB78" s="106"/>
      <c r="MC78" s="106"/>
      <c r="MD78" s="106"/>
      <c r="ME78" s="106"/>
      <c r="MF78" s="106"/>
      <c r="MG78" s="106"/>
      <c r="MH78" s="106"/>
      <c r="MI78" s="106"/>
      <c r="MJ78" s="106"/>
      <c r="MK78" s="106"/>
      <c r="ML78" s="106"/>
      <c r="MM78" s="106"/>
      <c r="MN78" s="106"/>
      <c r="MO78" s="106"/>
      <c r="MP78" s="106"/>
      <c r="MQ78" s="106"/>
      <c r="MR78" s="106"/>
      <c r="MS78" s="106"/>
      <c r="MT78" s="106"/>
      <c r="MU78" s="106"/>
      <c r="MV78" s="106"/>
      <c r="MW78" s="106"/>
      <c r="MX78" s="106"/>
      <c r="MY78" s="106"/>
      <c r="MZ78" s="106"/>
      <c r="NA78" s="106"/>
      <c r="NB78" s="106"/>
      <c r="NC78" s="106"/>
      <c r="ND78" s="106"/>
      <c r="NE78" s="106"/>
      <c r="NF78" s="106"/>
      <c r="NG78" s="106"/>
      <c r="NH78" s="106"/>
      <c r="NI78" s="106"/>
      <c r="NJ78" s="106"/>
      <c r="NK78" s="106"/>
      <c r="NL78" s="106"/>
      <c r="NM78" s="106"/>
      <c r="NN78" s="106"/>
      <c r="NO78" s="106"/>
      <c r="NP78" s="106"/>
      <c r="NQ78" s="106"/>
      <c r="NR78" s="106"/>
      <c r="NS78" s="106"/>
      <c r="NT78" s="106"/>
      <c r="NU78" s="106"/>
      <c r="NV78" s="106"/>
      <c r="NW78" s="106"/>
      <c r="NX78" s="106"/>
      <c r="NY78" s="106"/>
      <c r="NZ78" s="106"/>
      <c r="OA78" s="106"/>
      <c r="OB78" s="106"/>
      <c r="OC78" s="106"/>
      <c r="OD78" s="106"/>
      <c r="OE78" s="106"/>
      <c r="OF78" s="106"/>
      <c r="OG78" s="106"/>
      <c r="OH78" s="106"/>
      <c r="OI78" s="106"/>
      <c r="OJ78" s="106"/>
      <c r="OK78" s="106"/>
      <c r="OL78" s="106"/>
      <c r="OM78" s="106"/>
      <c r="ON78" s="106"/>
      <c r="OO78" s="106"/>
      <c r="OP78" s="106"/>
      <c r="OQ78" s="106"/>
      <c r="OR78" s="106"/>
      <c r="OS78" s="106"/>
      <c r="OT78" s="106"/>
      <c r="OU78" s="106"/>
      <c r="OV78" s="106"/>
      <c r="OW78" s="106"/>
      <c r="OX78" s="106"/>
      <c r="OY78" s="106"/>
      <c r="OZ78" s="106"/>
      <c r="PA78" s="106"/>
      <c r="PB78" s="106"/>
      <c r="PC78" s="106"/>
      <c r="PD78" s="106"/>
      <c r="PE78" s="106"/>
      <c r="PF78" s="106"/>
      <c r="PG78" s="106"/>
      <c r="PH78" s="106"/>
      <c r="PI78" s="106"/>
      <c r="PJ78" s="106"/>
      <c r="PK78" s="106"/>
      <c r="PL78" s="106"/>
      <c r="PM78" s="106"/>
      <c r="PN78" s="106"/>
      <c r="PO78" s="106"/>
      <c r="PP78" s="106"/>
      <c r="PQ78" s="106"/>
      <c r="PR78" s="106"/>
      <c r="PS78" s="106"/>
      <c r="PT78" s="106"/>
      <c r="PU78" s="106"/>
      <c r="PV78" s="106"/>
      <c r="PW78" s="106"/>
      <c r="PX78" s="106"/>
      <c r="PY78" s="106"/>
      <c r="PZ78" s="106"/>
      <c r="QA78" s="106"/>
      <c r="QB78" s="106"/>
      <c r="QC78" s="106"/>
      <c r="QD78" s="106"/>
      <c r="QE78" s="106"/>
      <c r="QF78" s="106"/>
      <c r="QG78" s="106"/>
      <c r="QH78" s="106"/>
      <c r="QI78" s="106"/>
      <c r="QJ78" s="106"/>
      <c r="QK78" s="106"/>
      <c r="QL78" s="106"/>
      <c r="QM78" s="106"/>
      <c r="QN78" s="106"/>
      <c r="QO78" s="106"/>
      <c r="QP78" s="106"/>
      <c r="QQ78" s="106"/>
      <c r="QR78" s="106"/>
      <c r="QS78" s="106"/>
      <c r="QT78" s="106"/>
      <c r="QU78" s="106"/>
      <c r="QV78" s="106"/>
      <c r="QW78" s="106"/>
      <c r="QX78" s="106"/>
      <c r="QY78" s="106"/>
      <c r="QZ78" s="106"/>
      <c r="RA78" s="106"/>
      <c r="RB78" s="106"/>
      <c r="RC78" s="106"/>
      <c r="RD78" s="106"/>
      <c r="RE78" s="106"/>
      <c r="RF78" s="106"/>
      <c r="RG78" s="106"/>
      <c r="RH78" s="106"/>
      <c r="RI78" s="106"/>
      <c r="RJ78" s="106"/>
      <c r="RK78" s="106"/>
      <c r="RL78" s="106"/>
      <c r="RM78" s="106"/>
      <c r="RN78" s="106"/>
      <c r="RO78" s="106"/>
      <c r="RP78" s="106"/>
      <c r="RQ78" s="106"/>
      <c r="RR78" s="106"/>
      <c r="RS78" s="106"/>
      <c r="RT78" s="106"/>
      <c r="RU78" s="106"/>
      <c r="RV78" s="106"/>
      <c r="RW78" s="106"/>
      <c r="RX78" s="106"/>
      <c r="RY78" s="106"/>
      <c r="RZ78" s="106"/>
      <c r="SA78" s="106"/>
      <c r="SB78" s="106"/>
      <c r="SC78" s="106"/>
      <c r="SD78" s="106"/>
      <c r="SE78" s="106"/>
      <c r="SF78" s="106"/>
      <c r="SG78" s="106"/>
      <c r="SH78" s="106"/>
      <c r="SI78" s="106"/>
      <c r="SJ78" s="106"/>
      <c r="SK78" s="106"/>
      <c r="SL78" s="106"/>
      <c r="SM78" s="106"/>
      <c r="SN78" s="106"/>
      <c r="SO78" s="106"/>
      <c r="SP78" s="106"/>
      <c r="SQ78" s="106"/>
      <c r="SR78" s="106"/>
      <c r="SS78" s="106"/>
      <c r="ST78" s="106"/>
      <c r="SU78" s="106"/>
      <c r="SV78" s="106"/>
      <c r="SW78" s="106"/>
      <c r="SX78" s="106"/>
      <c r="SY78" s="106"/>
      <c r="SZ78" s="106"/>
      <c r="TA78" s="106"/>
      <c r="TB78" s="106"/>
      <c r="TC78" s="106"/>
      <c r="TD78" s="106"/>
      <c r="TE78" s="106"/>
      <c r="TF78" s="106"/>
      <c r="TG78" s="106"/>
      <c r="TH78" s="106"/>
      <c r="TI78" s="106"/>
      <c r="TJ78" s="106"/>
      <c r="TK78" s="106"/>
      <c r="TL78" s="106"/>
      <c r="TM78" s="106"/>
      <c r="TN78" s="106"/>
      <c r="TO78" s="106"/>
      <c r="TP78" s="106"/>
      <c r="TQ78" s="106"/>
      <c r="TR78" s="106"/>
      <c r="TS78" s="106"/>
      <c r="TT78" s="106"/>
      <c r="TU78" s="106"/>
      <c r="TV78" s="106"/>
      <c r="TW78" s="106"/>
      <c r="TX78" s="106"/>
      <c r="TY78" s="106"/>
      <c r="TZ78" s="106"/>
      <c r="UA78" s="106"/>
      <c r="UB78" s="106"/>
      <c r="UC78" s="106"/>
      <c r="UD78" s="106"/>
      <c r="UE78" s="106"/>
      <c r="UF78" s="106"/>
      <c r="UG78" s="106"/>
      <c r="UH78" s="106"/>
      <c r="UI78" s="106"/>
      <c r="UJ78" s="106"/>
      <c r="UK78" s="106"/>
      <c r="UL78" s="106"/>
      <c r="UM78" s="106"/>
      <c r="UN78" s="106"/>
      <c r="UO78" s="106"/>
      <c r="UP78" s="106"/>
      <c r="UQ78" s="106"/>
      <c r="UR78" s="106"/>
      <c r="US78" s="106"/>
      <c r="UT78" s="106"/>
      <c r="UU78" s="106"/>
      <c r="UV78" s="106"/>
      <c r="UW78" s="106"/>
      <c r="UX78" s="106"/>
      <c r="UY78" s="106"/>
      <c r="UZ78" s="106"/>
      <c r="VA78" s="106"/>
      <c r="VB78" s="106"/>
      <c r="VC78" s="106"/>
      <c r="VD78" s="106"/>
      <c r="VE78" s="106"/>
      <c r="VF78" s="106"/>
      <c r="VG78" s="106"/>
      <c r="VH78" s="106"/>
      <c r="VI78" s="106"/>
      <c r="VJ78" s="106"/>
      <c r="VK78" s="106"/>
      <c r="VL78" s="106"/>
      <c r="VM78" s="106"/>
      <c r="VN78" s="106"/>
      <c r="VO78" s="106"/>
      <c r="VP78" s="106"/>
      <c r="VQ78" s="106"/>
      <c r="VR78" s="106"/>
      <c r="VS78" s="106"/>
      <c r="VT78" s="106"/>
      <c r="VU78" s="106"/>
      <c r="VV78" s="106"/>
      <c r="VW78" s="106"/>
      <c r="VX78" s="106"/>
      <c r="VY78" s="106"/>
      <c r="VZ78" s="106"/>
      <c r="WA78" s="106"/>
      <c r="WB78" s="106"/>
      <c r="WC78" s="106"/>
      <c r="WD78" s="106"/>
      <c r="WE78" s="106"/>
      <c r="WF78" s="106"/>
      <c r="WG78" s="106"/>
      <c r="WH78" s="106"/>
      <c r="WI78" s="106"/>
      <c r="WJ78" s="106"/>
      <c r="WK78" s="106"/>
      <c r="WL78" s="106"/>
      <c r="WM78" s="106"/>
      <c r="WN78" s="106"/>
      <c r="WO78" s="106"/>
      <c r="WP78" s="106"/>
      <c r="WQ78" s="106"/>
      <c r="WR78" s="106"/>
      <c r="WS78" s="106"/>
      <c r="WT78" s="106"/>
      <c r="WU78" s="106"/>
      <c r="WV78" s="106"/>
      <c r="WW78" s="106"/>
      <c r="WX78" s="106"/>
      <c r="WY78" s="106"/>
      <c r="WZ78" s="106"/>
      <c r="XA78" s="106"/>
      <c r="XB78" s="106"/>
      <c r="XC78" s="106"/>
      <c r="XD78" s="106"/>
      <c r="XE78" s="106"/>
      <c r="XF78" s="106"/>
      <c r="XG78" s="106"/>
      <c r="XH78" s="106"/>
      <c r="XI78" s="106"/>
      <c r="XJ78" s="106"/>
      <c r="XK78" s="106"/>
      <c r="XL78" s="106"/>
      <c r="XM78" s="106"/>
      <c r="XN78" s="106"/>
      <c r="XO78" s="106"/>
      <c r="XP78" s="106"/>
      <c r="XQ78" s="106"/>
      <c r="XR78" s="106"/>
      <c r="XS78" s="106"/>
      <c r="XT78" s="106"/>
      <c r="XU78" s="106"/>
      <c r="XV78" s="106"/>
      <c r="XW78" s="106"/>
      <c r="XX78" s="106"/>
      <c r="XY78" s="106"/>
      <c r="XZ78" s="106"/>
      <c r="YA78" s="106"/>
      <c r="YB78" s="106"/>
      <c r="YC78" s="106"/>
      <c r="YD78" s="106"/>
      <c r="YE78" s="106"/>
      <c r="YF78" s="106"/>
      <c r="YG78" s="106"/>
      <c r="YH78" s="106"/>
      <c r="YI78" s="106"/>
      <c r="YJ78" s="106"/>
      <c r="YK78" s="106"/>
      <c r="YL78" s="106"/>
      <c r="YM78" s="106"/>
      <c r="YN78" s="106"/>
      <c r="YO78" s="106"/>
      <c r="YP78" s="106"/>
      <c r="YQ78" s="106"/>
      <c r="YR78" s="106"/>
      <c r="YS78" s="106"/>
      <c r="YT78" s="106"/>
      <c r="YU78" s="106"/>
      <c r="YV78" s="106"/>
      <c r="YW78" s="106"/>
      <c r="YX78" s="106"/>
      <c r="YY78" s="106"/>
      <c r="YZ78" s="106"/>
      <c r="ZA78" s="106"/>
      <c r="ZB78" s="106"/>
      <c r="ZC78" s="106"/>
      <c r="ZD78" s="106"/>
      <c r="ZE78" s="106"/>
      <c r="ZF78" s="106"/>
      <c r="ZG78" s="106"/>
      <c r="ZH78" s="106"/>
      <c r="ZI78" s="106"/>
      <c r="ZJ78" s="106"/>
      <c r="ZK78" s="106"/>
      <c r="ZL78" s="106"/>
      <c r="ZM78" s="106"/>
      <c r="ZN78" s="106"/>
      <c r="ZO78" s="106"/>
      <c r="ZP78" s="106"/>
      <c r="ZQ78" s="106"/>
      <c r="ZR78" s="106"/>
      <c r="ZS78" s="106"/>
      <c r="ZT78" s="106"/>
      <c r="ZU78" s="106"/>
      <c r="ZV78" s="106"/>
      <c r="ZW78" s="106"/>
      <c r="ZX78" s="106"/>
      <c r="ZY78" s="106"/>
      <c r="ZZ78" s="106"/>
      <c r="AAA78" s="106"/>
      <c r="AAB78" s="106"/>
      <c r="AAC78" s="106"/>
      <c r="AAD78" s="106"/>
      <c r="AAE78" s="106"/>
      <c r="AAF78" s="106"/>
      <c r="AAG78" s="106"/>
      <c r="AAH78" s="106"/>
      <c r="AAI78" s="106"/>
      <c r="AAJ78" s="106"/>
      <c r="AAK78" s="106"/>
      <c r="AAL78" s="106"/>
      <c r="AAM78" s="106"/>
      <c r="AAN78" s="106"/>
      <c r="AAO78" s="106"/>
      <c r="AAP78" s="106"/>
      <c r="AAQ78" s="106"/>
      <c r="AAR78" s="106"/>
      <c r="AAS78" s="106"/>
      <c r="AAT78" s="106"/>
      <c r="AAU78" s="106"/>
      <c r="AAV78" s="106"/>
      <c r="AAW78" s="106"/>
      <c r="AAX78" s="106"/>
      <c r="AAY78" s="106"/>
      <c r="AAZ78" s="106"/>
      <c r="ABA78" s="106"/>
      <c r="ABB78" s="106"/>
      <c r="ABC78" s="106"/>
      <c r="ABD78" s="106"/>
      <c r="ABE78" s="106"/>
      <c r="ABF78" s="106"/>
      <c r="ABG78" s="106"/>
      <c r="ABH78" s="106"/>
      <c r="ABI78" s="106"/>
      <c r="ABJ78" s="106"/>
      <c r="ABK78" s="106"/>
      <c r="ABL78" s="106"/>
      <c r="ABM78" s="106"/>
      <c r="ABN78" s="106"/>
      <c r="ABO78" s="106"/>
      <c r="ABP78" s="106"/>
      <c r="ABQ78" s="106"/>
      <c r="ABR78" s="106"/>
      <c r="ABS78" s="106"/>
      <c r="ABT78" s="106"/>
      <c r="ABU78" s="106"/>
      <c r="ABV78" s="106"/>
      <c r="ABW78" s="106"/>
      <c r="ABX78" s="106"/>
      <c r="ABY78" s="106"/>
      <c r="ABZ78" s="106"/>
      <c r="ACA78" s="106"/>
      <c r="ACB78" s="106"/>
      <c r="ACC78" s="106"/>
      <c r="ACD78" s="106"/>
      <c r="ACE78" s="106"/>
      <c r="ACF78" s="106"/>
      <c r="ACG78" s="106"/>
      <c r="ACH78" s="106"/>
      <c r="ACI78" s="106"/>
      <c r="ACJ78" s="106"/>
      <c r="ACK78" s="106"/>
      <c r="ACL78" s="106"/>
      <c r="ACM78" s="106"/>
      <c r="ACN78" s="106"/>
      <c r="ACO78" s="106"/>
      <c r="ACP78" s="106"/>
      <c r="ACQ78" s="106"/>
      <c r="ACR78" s="106"/>
      <c r="ACS78" s="106"/>
      <c r="ACT78" s="106"/>
      <c r="ACU78" s="106"/>
      <c r="ACV78" s="106"/>
      <c r="ACW78" s="106"/>
      <c r="ACX78" s="106"/>
      <c r="ACY78" s="106"/>
      <c r="ACZ78" s="106"/>
      <c r="ADA78" s="106"/>
      <c r="ADB78" s="106"/>
      <c r="ADC78" s="106"/>
      <c r="ADD78" s="106"/>
      <c r="ADE78" s="106"/>
      <c r="ADF78" s="106"/>
      <c r="ADG78" s="106"/>
      <c r="ADH78" s="106"/>
      <c r="ADI78" s="106"/>
      <c r="ADJ78" s="106"/>
      <c r="ADK78" s="106"/>
      <c r="ADL78" s="106"/>
      <c r="ADM78" s="106"/>
      <c r="ADN78" s="106"/>
      <c r="ADO78" s="106"/>
      <c r="ADP78" s="106"/>
      <c r="ADQ78" s="106"/>
      <c r="ADR78" s="106"/>
      <c r="ADS78" s="106"/>
      <c r="ADT78" s="106"/>
      <c r="ADU78" s="106"/>
      <c r="ADV78" s="106"/>
      <c r="ADW78" s="106"/>
      <c r="ADX78" s="106"/>
      <c r="ADY78" s="106"/>
      <c r="ADZ78" s="106"/>
      <c r="AEA78" s="106"/>
      <c r="AEB78" s="106"/>
      <c r="AEC78" s="106"/>
      <c r="AED78" s="106"/>
      <c r="AEE78" s="106"/>
      <c r="AEF78" s="106"/>
      <c r="AEG78" s="106"/>
      <c r="AEH78" s="106"/>
      <c r="AEI78" s="106"/>
      <c r="AEJ78" s="106"/>
      <c r="AEK78" s="106"/>
      <c r="AEL78" s="106"/>
      <c r="AEM78" s="106"/>
      <c r="AEN78" s="106"/>
      <c r="AEO78" s="106"/>
      <c r="AEP78" s="106"/>
      <c r="AEQ78" s="106"/>
      <c r="AER78" s="106"/>
      <c r="AES78" s="106"/>
      <c r="AET78" s="106"/>
      <c r="AEU78" s="106"/>
      <c r="AEV78" s="106"/>
      <c r="AEW78" s="106"/>
      <c r="AEX78" s="106"/>
      <c r="AEY78" s="106"/>
      <c r="AEZ78" s="106"/>
      <c r="AFA78" s="106"/>
      <c r="AFB78" s="106"/>
      <c r="AFC78" s="106"/>
      <c r="AFD78" s="106"/>
      <c r="AFE78" s="106"/>
      <c r="AFF78" s="106"/>
      <c r="AFG78" s="106"/>
      <c r="AFH78" s="106"/>
      <c r="AFI78" s="106"/>
      <c r="AFJ78" s="106"/>
      <c r="AFK78" s="106"/>
      <c r="AFL78" s="106"/>
      <c r="AFM78" s="106"/>
      <c r="AFN78" s="106"/>
      <c r="AFO78" s="106"/>
      <c r="AFP78" s="106"/>
      <c r="AFQ78" s="106"/>
      <c r="AFR78" s="106"/>
      <c r="AFS78" s="106"/>
      <c r="AFT78" s="106"/>
      <c r="AFU78" s="106"/>
      <c r="AFV78" s="106"/>
      <c r="AFW78" s="106"/>
      <c r="AFX78" s="106"/>
      <c r="AFY78" s="106"/>
      <c r="AFZ78" s="106"/>
      <c r="AGA78" s="106"/>
      <c r="AGB78" s="106"/>
      <c r="AGC78" s="106"/>
      <c r="AGD78" s="106"/>
      <c r="AGE78" s="106"/>
      <c r="AGF78" s="106"/>
      <c r="AGG78" s="106"/>
      <c r="AGH78" s="106"/>
      <c r="AGI78" s="106"/>
      <c r="AGJ78" s="106"/>
      <c r="AGK78" s="106"/>
      <c r="AGL78" s="106"/>
      <c r="AGM78" s="106"/>
      <c r="AGN78" s="106"/>
      <c r="AGO78" s="106"/>
      <c r="AGP78" s="106"/>
      <c r="AGQ78" s="106"/>
      <c r="AGR78" s="106"/>
      <c r="AGS78" s="106"/>
      <c r="AGT78" s="106"/>
      <c r="AGU78" s="106"/>
      <c r="AGV78" s="106"/>
      <c r="AGW78" s="106"/>
      <c r="AGX78" s="106"/>
      <c r="AGY78" s="106"/>
      <c r="AGZ78" s="106"/>
      <c r="AHA78" s="106"/>
      <c r="AHB78" s="106"/>
      <c r="AHC78" s="106"/>
      <c r="AHD78" s="106"/>
      <c r="AHE78" s="106"/>
      <c r="AHF78" s="106"/>
      <c r="AHG78" s="106"/>
      <c r="AHH78" s="106"/>
      <c r="AHI78" s="106"/>
      <c r="AHJ78" s="106"/>
      <c r="AHK78" s="106"/>
      <c r="AHL78" s="106"/>
      <c r="AHM78" s="106"/>
      <c r="AHN78" s="106"/>
      <c r="AHO78" s="106"/>
      <c r="AHP78" s="106"/>
      <c r="AHQ78" s="106"/>
      <c r="AHR78" s="106"/>
      <c r="AHS78" s="106"/>
      <c r="AHT78" s="106"/>
      <c r="AHU78" s="106"/>
      <c r="AHV78" s="106"/>
      <c r="AHW78" s="106"/>
      <c r="AHX78" s="106"/>
      <c r="AHY78" s="106"/>
      <c r="AHZ78" s="106"/>
      <c r="AIA78" s="106"/>
      <c r="AIB78" s="106"/>
      <c r="AIC78" s="106"/>
      <c r="AID78" s="106"/>
      <c r="AIE78" s="106"/>
      <c r="AIF78" s="106"/>
      <c r="AIG78" s="106"/>
      <c r="AIH78" s="106"/>
      <c r="AII78" s="106"/>
      <c r="AIJ78" s="106"/>
      <c r="AIK78" s="106"/>
      <c r="AIL78" s="106"/>
      <c r="AIM78" s="106"/>
      <c r="AIN78" s="106"/>
      <c r="AIO78" s="106"/>
      <c r="AIP78" s="106"/>
      <c r="AIQ78" s="106"/>
      <c r="AIR78" s="106"/>
      <c r="AIS78" s="106"/>
      <c r="AIT78" s="106"/>
      <c r="AIU78" s="106"/>
      <c r="AIV78" s="106"/>
      <c r="AIW78" s="106"/>
      <c r="AIX78" s="106"/>
      <c r="AIY78" s="106"/>
      <c r="AIZ78" s="106"/>
      <c r="AJA78" s="106"/>
      <c r="AJB78" s="106"/>
      <c r="AJC78" s="106"/>
      <c r="AJD78" s="106"/>
      <c r="AJE78" s="106"/>
      <c r="AJF78" s="106"/>
      <c r="AJG78" s="106"/>
      <c r="AJH78" s="106"/>
      <c r="AJI78" s="106"/>
      <c r="AJJ78" s="106"/>
      <c r="AJK78" s="106"/>
      <c r="AJL78" s="106"/>
      <c r="AJM78" s="106"/>
      <c r="AJN78" s="106"/>
      <c r="AJO78" s="106"/>
      <c r="AJP78" s="106"/>
      <c r="AJQ78" s="106"/>
      <c r="AJR78" s="106"/>
      <c r="AJS78" s="106"/>
      <c r="AJT78" s="106"/>
      <c r="AJU78" s="106"/>
      <c r="AJV78" s="106"/>
      <c r="AJW78" s="106"/>
      <c r="AJX78" s="106"/>
      <c r="AJY78" s="106"/>
      <c r="AJZ78" s="106"/>
      <c r="AKA78" s="106"/>
      <c r="AKB78" s="106"/>
      <c r="AKC78" s="106"/>
      <c r="AKD78" s="106"/>
      <c r="AKE78" s="106"/>
      <c r="AKF78" s="106"/>
      <c r="AKG78" s="106"/>
      <c r="AKH78" s="106"/>
      <c r="AKI78" s="106"/>
      <c r="AKJ78" s="106"/>
      <c r="AKK78" s="106"/>
      <c r="AKL78" s="106"/>
      <c r="AKM78" s="106"/>
      <c r="AKN78" s="106"/>
      <c r="AKO78" s="106"/>
      <c r="AKP78" s="106"/>
      <c r="AKQ78" s="106"/>
      <c r="AKR78" s="106"/>
      <c r="AKS78" s="106"/>
      <c r="AKT78" s="106"/>
      <c r="AKU78" s="106"/>
      <c r="AKV78" s="106"/>
      <c r="AKW78" s="106"/>
      <c r="AKX78" s="106"/>
      <c r="AKY78" s="106"/>
      <c r="AKZ78" s="106"/>
      <c r="ALA78" s="106"/>
      <c r="ALB78" s="106"/>
      <c r="ALC78" s="106"/>
      <c r="ALD78" s="106"/>
      <c r="ALE78" s="106"/>
      <c r="ALF78" s="106"/>
      <c r="ALG78" s="106"/>
      <c r="ALH78" s="106"/>
      <c r="ALI78" s="106"/>
      <c r="ALJ78" s="106"/>
      <c r="ALK78" s="106"/>
      <c r="ALL78" s="106"/>
      <c r="ALM78" s="106"/>
      <c r="ALN78" s="106"/>
      <c r="ALO78" s="106"/>
      <c r="ALP78" s="106"/>
      <c r="ALQ78" s="106"/>
      <c r="ALR78" s="106"/>
      <c r="ALS78" s="106"/>
      <c r="ALT78" s="106"/>
      <c r="ALU78" s="106"/>
      <c r="ALV78" s="106"/>
      <c r="ALW78" s="106"/>
      <c r="ALX78" s="106"/>
      <c r="ALY78" s="106"/>
      <c r="ALZ78" s="106"/>
      <c r="AMA78" s="106"/>
      <c r="AMB78" s="106"/>
      <c r="AMC78" s="106"/>
      <c r="AMD78" s="106"/>
      <c r="AME78" s="106"/>
      <c r="AMF78" s="106"/>
      <c r="AMG78" s="106"/>
      <c r="AMH78" s="106"/>
      <c r="AMI78" s="106"/>
      <c r="AMJ78" s="106"/>
      <c r="AMK78" s="106"/>
      <c r="AML78" s="106"/>
      <c r="AMM78" s="106"/>
      <c r="AMN78" s="106"/>
      <c r="AMO78" s="106"/>
      <c r="AMP78" s="106"/>
      <c r="AMQ78" s="106"/>
      <c r="AMR78" s="106"/>
      <c r="AMS78" s="106"/>
      <c r="AMT78" s="106"/>
      <c r="AMU78" s="106"/>
      <c r="AMV78" s="106"/>
      <c r="AMW78" s="106"/>
      <c r="AMX78" s="106"/>
      <c r="AMY78" s="106"/>
      <c r="AMZ78" s="106"/>
      <c r="ANA78" s="106"/>
      <c r="ANB78" s="106"/>
      <c r="ANC78" s="106"/>
      <c r="AND78" s="106"/>
    </row>
    <row r="79" spans="1:1044" s="105" customFormat="1">
      <c r="A79" s="122"/>
      <c r="B79" s="122"/>
      <c r="C79" s="119"/>
      <c r="D79" s="119"/>
      <c r="E79" s="129"/>
      <c r="F79" s="129"/>
      <c r="G79" s="130"/>
      <c r="H79" s="130"/>
      <c r="I79" s="122"/>
      <c r="J79" s="122"/>
      <c r="K79" s="128"/>
      <c r="L79" s="128"/>
      <c r="M79" s="124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/>
      <c r="FU79" s="106"/>
      <c r="FV79" s="106"/>
      <c r="FW79" s="106"/>
      <c r="FX79" s="106"/>
      <c r="FY79" s="106"/>
      <c r="FZ79" s="106"/>
      <c r="GA79" s="106"/>
      <c r="GB79" s="106"/>
      <c r="GC79" s="106"/>
      <c r="GD79" s="106"/>
      <c r="GE79" s="106"/>
      <c r="GF79" s="106"/>
      <c r="GG79" s="106"/>
      <c r="GH79" s="106"/>
      <c r="GI79" s="106"/>
      <c r="GJ79" s="106"/>
      <c r="GK79" s="106"/>
      <c r="GL79" s="106"/>
      <c r="GM79" s="106"/>
      <c r="GN79" s="106"/>
      <c r="GO79" s="106"/>
      <c r="GP79" s="106"/>
      <c r="GQ79" s="106"/>
      <c r="GR79" s="106"/>
      <c r="GS79" s="106"/>
      <c r="GT79" s="106"/>
      <c r="GU79" s="106"/>
      <c r="GV79" s="106"/>
      <c r="GW79" s="106"/>
      <c r="GX79" s="106"/>
      <c r="GY79" s="106"/>
      <c r="GZ79" s="106"/>
      <c r="HA79" s="106"/>
      <c r="HB79" s="106"/>
      <c r="HC79" s="106"/>
      <c r="HD79" s="106"/>
      <c r="HE79" s="106"/>
      <c r="HF79" s="106"/>
      <c r="HG79" s="106"/>
      <c r="HH79" s="106"/>
      <c r="HI79" s="106"/>
      <c r="HJ79" s="106"/>
      <c r="HK79" s="106"/>
      <c r="HL79" s="106"/>
      <c r="HM79" s="106"/>
      <c r="HN79" s="106"/>
      <c r="HO79" s="106"/>
      <c r="HP79" s="106"/>
      <c r="HQ79" s="106"/>
      <c r="HR79" s="106"/>
      <c r="HS79" s="106"/>
      <c r="HT79" s="106"/>
      <c r="HU79" s="106"/>
      <c r="HV79" s="106"/>
      <c r="HW79" s="106"/>
      <c r="HX79" s="106"/>
      <c r="HY79" s="106"/>
      <c r="HZ79" s="106"/>
      <c r="IA79" s="106"/>
      <c r="IB79" s="106"/>
      <c r="IC79" s="106"/>
      <c r="ID79" s="106"/>
      <c r="IE79" s="106"/>
      <c r="IF79" s="106"/>
      <c r="IG79" s="106"/>
      <c r="IH79" s="106"/>
      <c r="II79" s="106"/>
      <c r="IJ79" s="106"/>
      <c r="IK79" s="106"/>
      <c r="IL79" s="106"/>
      <c r="IM79" s="106"/>
      <c r="IN79" s="106"/>
      <c r="IO79" s="106"/>
      <c r="IP79" s="106"/>
      <c r="IQ79" s="106"/>
      <c r="IR79" s="106"/>
      <c r="IS79" s="106"/>
      <c r="IT79" s="106"/>
      <c r="IU79" s="106"/>
      <c r="IV79" s="106"/>
      <c r="IW79" s="106"/>
      <c r="IX79" s="106"/>
      <c r="IY79" s="106"/>
      <c r="IZ79" s="106"/>
      <c r="JA79" s="106"/>
      <c r="JB79" s="106"/>
      <c r="JC79" s="106"/>
      <c r="JD79" s="106"/>
      <c r="JE79" s="106"/>
      <c r="JF79" s="106"/>
      <c r="JG79" s="106"/>
      <c r="JH79" s="106"/>
      <c r="JI79" s="106"/>
      <c r="JJ79" s="106"/>
      <c r="JK79" s="106"/>
      <c r="JL79" s="106"/>
      <c r="JM79" s="106"/>
      <c r="JN79" s="106"/>
      <c r="JO79" s="106"/>
      <c r="JP79" s="106"/>
      <c r="JQ79" s="106"/>
      <c r="JR79" s="106"/>
      <c r="JS79" s="106"/>
      <c r="JT79" s="106"/>
      <c r="JU79" s="106"/>
      <c r="JV79" s="106"/>
      <c r="JW79" s="106"/>
      <c r="JX79" s="106"/>
      <c r="JY79" s="106"/>
      <c r="JZ79" s="106"/>
      <c r="KA79" s="106"/>
      <c r="KB79" s="106"/>
      <c r="KC79" s="106"/>
      <c r="KD79" s="106"/>
      <c r="KE79" s="106"/>
      <c r="KF79" s="106"/>
      <c r="KG79" s="106"/>
      <c r="KH79" s="106"/>
      <c r="KI79" s="106"/>
      <c r="KJ79" s="106"/>
      <c r="KK79" s="106"/>
      <c r="KL79" s="106"/>
      <c r="KM79" s="106"/>
      <c r="KN79" s="106"/>
      <c r="KO79" s="106"/>
      <c r="KP79" s="106"/>
      <c r="KQ79" s="106"/>
      <c r="KR79" s="106"/>
      <c r="KS79" s="106"/>
      <c r="KT79" s="106"/>
      <c r="KU79" s="106"/>
      <c r="KV79" s="106"/>
      <c r="KW79" s="106"/>
      <c r="KX79" s="106"/>
      <c r="KY79" s="106"/>
      <c r="KZ79" s="106"/>
      <c r="LA79" s="106"/>
      <c r="LB79" s="106"/>
      <c r="LC79" s="106"/>
      <c r="LD79" s="106"/>
      <c r="LE79" s="106"/>
      <c r="LF79" s="106"/>
      <c r="LG79" s="106"/>
      <c r="LH79" s="106"/>
      <c r="LI79" s="106"/>
      <c r="LJ79" s="106"/>
      <c r="LK79" s="106"/>
      <c r="LL79" s="106"/>
      <c r="LM79" s="106"/>
      <c r="LN79" s="106"/>
      <c r="LO79" s="106"/>
      <c r="LP79" s="106"/>
      <c r="LQ79" s="106"/>
      <c r="LR79" s="106"/>
      <c r="LS79" s="106"/>
      <c r="LT79" s="106"/>
      <c r="LU79" s="106"/>
      <c r="LV79" s="106"/>
      <c r="LW79" s="106"/>
      <c r="LX79" s="106"/>
      <c r="LY79" s="106"/>
      <c r="LZ79" s="106"/>
      <c r="MA79" s="106"/>
      <c r="MB79" s="106"/>
      <c r="MC79" s="106"/>
      <c r="MD79" s="106"/>
      <c r="ME79" s="106"/>
      <c r="MF79" s="106"/>
      <c r="MG79" s="106"/>
      <c r="MH79" s="106"/>
      <c r="MI79" s="106"/>
      <c r="MJ79" s="106"/>
      <c r="MK79" s="106"/>
      <c r="ML79" s="106"/>
      <c r="MM79" s="106"/>
      <c r="MN79" s="106"/>
      <c r="MO79" s="106"/>
      <c r="MP79" s="106"/>
      <c r="MQ79" s="106"/>
      <c r="MR79" s="106"/>
      <c r="MS79" s="106"/>
      <c r="MT79" s="106"/>
      <c r="MU79" s="106"/>
      <c r="MV79" s="106"/>
      <c r="MW79" s="106"/>
      <c r="MX79" s="106"/>
      <c r="MY79" s="106"/>
      <c r="MZ79" s="106"/>
      <c r="NA79" s="106"/>
      <c r="NB79" s="106"/>
      <c r="NC79" s="106"/>
      <c r="ND79" s="106"/>
      <c r="NE79" s="106"/>
      <c r="NF79" s="106"/>
      <c r="NG79" s="106"/>
      <c r="NH79" s="106"/>
      <c r="NI79" s="106"/>
      <c r="NJ79" s="106"/>
      <c r="NK79" s="106"/>
      <c r="NL79" s="106"/>
      <c r="NM79" s="106"/>
      <c r="NN79" s="106"/>
      <c r="NO79" s="106"/>
      <c r="NP79" s="106"/>
      <c r="NQ79" s="106"/>
      <c r="NR79" s="106"/>
      <c r="NS79" s="106"/>
      <c r="NT79" s="106"/>
      <c r="NU79" s="106"/>
      <c r="NV79" s="106"/>
      <c r="NW79" s="106"/>
      <c r="NX79" s="106"/>
      <c r="NY79" s="106"/>
      <c r="NZ79" s="106"/>
      <c r="OA79" s="106"/>
      <c r="OB79" s="106"/>
      <c r="OC79" s="106"/>
      <c r="OD79" s="106"/>
      <c r="OE79" s="106"/>
      <c r="OF79" s="106"/>
      <c r="OG79" s="106"/>
      <c r="OH79" s="106"/>
      <c r="OI79" s="106"/>
      <c r="OJ79" s="106"/>
      <c r="OK79" s="106"/>
      <c r="OL79" s="106"/>
      <c r="OM79" s="106"/>
      <c r="ON79" s="106"/>
      <c r="OO79" s="106"/>
      <c r="OP79" s="106"/>
      <c r="OQ79" s="106"/>
      <c r="OR79" s="106"/>
      <c r="OS79" s="106"/>
      <c r="OT79" s="106"/>
      <c r="OU79" s="106"/>
      <c r="OV79" s="106"/>
      <c r="OW79" s="106"/>
      <c r="OX79" s="106"/>
      <c r="OY79" s="106"/>
      <c r="OZ79" s="106"/>
      <c r="PA79" s="106"/>
      <c r="PB79" s="106"/>
      <c r="PC79" s="106"/>
      <c r="PD79" s="106"/>
      <c r="PE79" s="106"/>
      <c r="PF79" s="106"/>
      <c r="PG79" s="106"/>
      <c r="PH79" s="106"/>
      <c r="PI79" s="106"/>
      <c r="PJ79" s="106"/>
      <c r="PK79" s="106"/>
      <c r="PL79" s="106"/>
      <c r="PM79" s="106"/>
      <c r="PN79" s="106"/>
      <c r="PO79" s="106"/>
      <c r="PP79" s="106"/>
      <c r="PQ79" s="106"/>
      <c r="PR79" s="106"/>
      <c r="PS79" s="106"/>
      <c r="PT79" s="106"/>
      <c r="PU79" s="106"/>
      <c r="PV79" s="106"/>
      <c r="PW79" s="106"/>
      <c r="PX79" s="106"/>
      <c r="PY79" s="106"/>
      <c r="PZ79" s="106"/>
      <c r="QA79" s="106"/>
      <c r="QB79" s="106"/>
      <c r="QC79" s="106"/>
      <c r="QD79" s="106"/>
      <c r="QE79" s="106"/>
      <c r="QF79" s="106"/>
      <c r="QG79" s="106"/>
      <c r="QH79" s="106"/>
      <c r="QI79" s="106"/>
      <c r="QJ79" s="106"/>
      <c r="QK79" s="106"/>
      <c r="QL79" s="106"/>
      <c r="QM79" s="106"/>
      <c r="QN79" s="106"/>
      <c r="QO79" s="106"/>
      <c r="QP79" s="106"/>
      <c r="QQ79" s="106"/>
      <c r="QR79" s="106"/>
      <c r="QS79" s="106"/>
      <c r="QT79" s="106"/>
      <c r="QU79" s="106"/>
      <c r="QV79" s="106"/>
      <c r="QW79" s="106"/>
      <c r="QX79" s="106"/>
      <c r="QY79" s="106"/>
      <c r="QZ79" s="106"/>
      <c r="RA79" s="106"/>
      <c r="RB79" s="106"/>
      <c r="RC79" s="106"/>
      <c r="RD79" s="106"/>
      <c r="RE79" s="106"/>
      <c r="RF79" s="106"/>
      <c r="RG79" s="106"/>
      <c r="RH79" s="106"/>
      <c r="RI79" s="106"/>
      <c r="RJ79" s="106"/>
      <c r="RK79" s="106"/>
      <c r="RL79" s="106"/>
      <c r="RM79" s="106"/>
      <c r="RN79" s="106"/>
      <c r="RO79" s="106"/>
      <c r="RP79" s="106"/>
      <c r="RQ79" s="106"/>
      <c r="RR79" s="106"/>
      <c r="RS79" s="106"/>
      <c r="RT79" s="106"/>
      <c r="RU79" s="106"/>
      <c r="RV79" s="106"/>
      <c r="RW79" s="106"/>
      <c r="RX79" s="106"/>
      <c r="RY79" s="106"/>
      <c r="RZ79" s="106"/>
      <c r="SA79" s="106"/>
      <c r="SB79" s="106"/>
      <c r="SC79" s="106"/>
      <c r="SD79" s="106"/>
      <c r="SE79" s="106"/>
      <c r="SF79" s="106"/>
      <c r="SG79" s="106"/>
      <c r="SH79" s="106"/>
      <c r="SI79" s="106"/>
      <c r="SJ79" s="106"/>
      <c r="SK79" s="106"/>
      <c r="SL79" s="106"/>
      <c r="SM79" s="106"/>
      <c r="SN79" s="106"/>
      <c r="SO79" s="106"/>
      <c r="SP79" s="106"/>
      <c r="SQ79" s="106"/>
      <c r="SR79" s="106"/>
      <c r="SS79" s="106"/>
      <c r="ST79" s="106"/>
      <c r="SU79" s="106"/>
      <c r="SV79" s="106"/>
      <c r="SW79" s="106"/>
      <c r="SX79" s="106"/>
      <c r="SY79" s="106"/>
      <c r="SZ79" s="106"/>
      <c r="TA79" s="106"/>
      <c r="TB79" s="106"/>
      <c r="TC79" s="106"/>
      <c r="TD79" s="106"/>
      <c r="TE79" s="106"/>
      <c r="TF79" s="106"/>
      <c r="TG79" s="106"/>
      <c r="TH79" s="106"/>
      <c r="TI79" s="106"/>
      <c r="TJ79" s="106"/>
      <c r="TK79" s="106"/>
      <c r="TL79" s="106"/>
      <c r="TM79" s="106"/>
      <c r="TN79" s="106"/>
      <c r="TO79" s="106"/>
      <c r="TP79" s="106"/>
      <c r="TQ79" s="106"/>
      <c r="TR79" s="106"/>
      <c r="TS79" s="106"/>
      <c r="TT79" s="106"/>
      <c r="TU79" s="106"/>
      <c r="TV79" s="106"/>
      <c r="TW79" s="106"/>
      <c r="TX79" s="106"/>
      <c r="TY79" s="106"/>
      <c r="TZ79" s="106"/>
      <c r="UA79" s="106"/>
      <c r="UB79" s="106"/>
      <c r="UC79" s="106"/>
      <c r="UD79" s="106"/>
      <c r="UE79" s="106"/>
      <c r="UF79" s="106"/>
      <c r="UG79" s="106"/>
      <c r="UH79" s="106"/>
      <c r="UI79" s="106"/>
      <c r="UJ79" s="106"/>
      <c r="UK79" s="106"/>
      <c r="UL79" s="106"/>
      <c r="UM79" s="106"/>
      <c r="UN79" s="106"/>
      <c r="UO79" s="106"/>
      <c r="UP79" s="106"/>
      <c r="UQ79" s="106"/>
      <c r="UR79" s="106"/>
      <c r="US79" s="106"/>
      <c r="UT79" s="106"/>
      <c r="UU79" s="106"/>
      <c r="UV79" s="106"/>
      <c r="UW79" s="106"/>
      <c r="UX79" s="106"/>
      <c r="UY79" s="106"/>
      <c r="UZ79" s="106"/>
      <c r="VA79" s="106"/>
      <c r="VB79" s="106"/>
      <c r="VC79" s="106"/>
      <c r="VD79" s="106"/>
      <c r="VE79" s="106"/>
      <c r="VF79" s="106"/>
      <c r="VG79" s="106"/>
      <c r="VH79" s="106"/>
      <c r="VI79" s="106"/>
      <c r="VJ79" s="106"/>
      <c r="VK79" s="106"/>
      <c r="VL79" s="106"/>
      <c r="VM79" s="106"/>
      <c r="VN79" s="106"/>
      <c r="VO79" s="106"/>
      <c r="VP79" s="106"/>
      <c r="VQ79" s="106"/>
      <c r="VR79" s="106"/>
      <c r="VS79" s="106"/>
      <c r="VT79" s="106"/>
      <c r="VU79" s="106"/>
      <c r="VV79" s="106"/>
      <c r="VW79" s="106"/>
      <c r="VX79" s="106"/>
      <c r="VY79" s="106"/>
      <c r="VZ79" s="106"/>
      <c r="WA79" s="106"/>
      <c r="WB79" s="106"/>
      <c r="WC79" s="106"/>
      <c r="WD79" s="106"/>
      <c r="WE79" s="106"/>
      <c r="WF79" s="106"/>
      <c r="WG79" s="106"/>
      <c r="WH79" s="106"/>
      <c r="WI79" s="106"/>
      <c r="WJ79" s="106"/>
      <c r="WK79" s="106"/>
      <c r="WL79" s="106"/>
      <c r="WM79" s="106"/>
      <c r="WN79" s="106"/>
      <c r="WO79" s="106"/>
      <c r="WP79" s="106"/>
      <c r="WQ79" s="106"/>
      <c r="WR79" s="106"/>
      <c r="WS79" s="106"/>
      <c r="WT79" s="106"/>
      <c r="WU79" s="106"/>
      <c r="WV79" s="106"/>
      <c r="WW79" s="106"/>
      <c r="WX79" s="106"/>
      <c r="WY79" s="106"/>
      <c r="WZ79" s="106"/>
      <c r="XA79" s="106"/>
      <c r="XB79" s="106"/>
      <c r="XC79" s="106"/>
      <c r="XD79" s="106"/>
      <c r="XE79" s="106"/>
      <c r="XF79" s="106"/>
      <c r="XG79" s="106"/>
      <c r="XH79" s="106"/>
      <c r="XI79" s="106"/>
      <c r="XJ79" s="106"/>
      <c r="XK79" s="106"/>
      <c r="XL79" s="106"/>
      <c r="XM79" s="106"/>
      <c r="XN79" s="106"/>
      <c r="XO79" s="106"/>
      <c r="XP79" s="106"/>
      <c r="XQ79" s="106"/>
      <c r="XR79" s="106"/>
      <c r="XS79" s="106"/>
      <c r="XT79" s="106"/>
      <c r="XU79" s="106"/>
      <c r="XV79" s="106"/>
      <c r="XW79" s="106"/>
      <c r="XX79" s="106"/>
      <c r="XY79" s="106"/>
      <c r="XZ79" s="106"/>
      <c r="YA79" s="106"/>
      <c r="YB79" s="106"/>
      <c r="YC79" s="106"/>
      <c r="YD79" s="106"/>
      <c r="YE79" s="106"/>
      <c r="YF79" s="106"/>
      <c r="YG79" s="106"/>
      <c r="YH79" s="106"/>
      <c r="YI79" s="106"/>
      <c r="YJ79" s="106"/>
      <c r="YK79" s="106"/>
      <c r="YL79" s="106"/>
      <c r="YM79" s="106"/>
      <c r="YN79" s="106"/>
      <c r="YO79" s="106"/>
      <c r="YP79" s="106"/>
      <c r="YQ79" s="106"/>
      <c r="YR79" s="106"/>
      <c r="YS79" s="106"/>
      <c r="YT79" s="106"/>
      <c r="YU79" s="106"/>
      <c r="YV79" s="106"/>
      <c r="YW79" s="106"/>
      <c r="YX79" s="106"/>
      <c r="YY79" s="106"/>
      <c r="YZ79" s="106"/>
      <c r="ZA79" s="106"/>
      <c r="ZB79" s="106"/>
      <c r="ZC79" s="106"/>
      <c r="ZD79" s="106"/>
      <c r="ZE79" s="106"/>
      <c r="ZF79" s="106"/>
      <c r="ZG79" s="106"/>
      <c r="ZH79" s="106"/>
      <c r="ZI79" s="106"/>
      <c r="ZJ79" s="106"/>
      <c r="ZK79" s="106"/>
      <c r="ZL79" s="106"/>
      <c r="ZM79" s="106"/>
      <c r="ZN79" s="106"/>
      <c r="ZO79" s="106"/>
      <c r="ZP79" s="106"/>
      <c r="ZQ79" s="106"/>
      <c r="ZR79" s="106"/>
      <c r="ZS79" s="106"/>
      <c r="ZT79" s="106"/>
      <c r="ZU79" s="106"/>
      <c r="ZV79" s="106"/>
      <c r="ZW79" s="106"/>
      <c r="ZX79" s="106"/>
      <c r="ZY79" s="106"/>
      <c r="ZZ79" s="106"/>
      <c r="AAA79" s="106"/>
      <c r="AAB79" s="106"/>
      <c r="AAC79" s="106"/>
      <c r="AAD79" s="106"/>
      <c r="AAE79" s="106"/>
      <c r="AAF79" s="106"/>
      <c r="AAG79" s="106"/>
      <c r="AAH79" s="106"/>
      <c r="AAI79" s="106"/>
      <c r="AAJ79" s="106"/>
      <c r="AAK79" s="106"/>
      <c r="AAL79" s="106"/>
      <c r="AAM79" s="106"/>
      <c r="AAN79" s="106"/>
      <c r="AAO79" s="106"/>
      <c r="AAP79" s="106"/>
      <c r="AAQ79" s="106"/>
      <c r="AAR79" s="106"/>
      <c r="AAS79" s="106"/>
      <c r="AAT79" s="106"/>
      <c r="AAU79" s="106"/>
      <c r="AAV79" s="106"/>
      <c r="AAW79" s="106"/>
      <c r="AAX79" s="106"/>
      <c r="AAY79" s="106"/>
      <c r="AAZ79" s="106"/>
      <c r="ABA79" s="106"/>
      <c r="ABB79" s="106"/>
      <c r="ABC79" s="106"/>
      <c r="ABD79" s="106"/>
      <c r="ABE79" s="106"/>
      <c r="ABF79" s="106"/>
      <c r="ABG79" s="106"/>
      <c r="ABH79" s="106"/>
      <c r="ABI79" s="106"/>
      <c r="ABJ79" s="106"/>
      <c r="ABK79" s="106"/>
      <c r="ABL79" s="106"/>
      <c r="ABM79" s="106"/>
      <c r="ABN79" s="106"/>
      <c r="ABO79" s="106"/>
      <c r="ABP79" s="106"/>
      <c r="ABQ79" s="106"/>
      <c r="ABR79" s="106"/>
      <c r="ABS79" s="106"/>
      <c r="ABT79" s="106"/>
      <c r="ABU79" s="106"/>
      <c r="ABV79" s="106"/>
      <c r="ABW79" s="106"/>
      <c r="ABX79" s="106"/>
      <c r="ABY79" s="106"/>
      <c r="ABZ79" s="106"/>
      <c r="ACA79" s="106"/>
      <c r="ACB79" s="106"/>
      <c r="ACC79" s="106"/>
      <c r="ACD79" s="106"/>
      <c r="ACE79" s="106"/>
      <c r="ACF79" s="106"/>
      <c r="ACG79" s="106"/>
      <c r="ACH79" s="106"/>
      <c r="ACI79" s="106"/>
      <c r="ACJ79" s="106"/>
      <c r="ACK79" s="106"/>
      <c r="ACL79" s="106"/>
      <c r="ACM79" s="106"/>
      <c r="ACN79" s="106"/>
      <c r="ACO79" s="106"/>
      <c r="ACP79" s="106"/>
      <c r="ACQ79" s="106"/>
      <c r="ACR79" s="106"/>
      <c r="ACS79" s="106"/>
      <c r="ACT79" s="106"/>
      <c r="ACU79" s="106"/>
      <c r="ACV79" s="106"/>
      <c r="ACW79" s="106"/>
      <c r="ACX79" s="106"/>
      <c r="ACY79" s="106"/>
      <c r="ACZ79" s="106"/>
      <c r="ADA79" s="106"/>
      <c r="ADB79" s="106"/>
      <c r="ADC79" s="106"/>
      <c r="ADD79" s="106"/>
      <c r="ADE79" s="106"/>
      <c r="ADF79" s="106"/>
      <c r="ADG79" s="106"/>
      <c r="ADH79" s="106"/>
      <c r="ADI79" s="106"/>
      <c r="ADJ79" s="106"/>
      <c r="ADK79" s="106"/>
      <c r="ADL79" s="106"/>
      <c r="ADM79" s="106"/>
      <c r="ADN79" s="106"/>
      <c r="ADO79" s="106"/>
      <c r="ADP79" s="106"/>
      <c r="ADQ79" s="106"/>
      <c r="ADR79" s="106"/>
      <c r="ADS79" s="106"/>
      <c r="ADT79" s="106"/>
      <c r="ADU79" s="106"/>
      <c r="ADV79" s="106"/>
      <c r="ADW79" s="106"/>
      <c r="ADX79" s="106"/>
      <c r="ADY79" s="106"/>
      <c r="ADZ79" s="106"/>
      <c r="AEA79" s="106"/>
      <c r="AEB79" s="106"/>
      <c r="AEC79" s="106"/>
      <c r="AED79" s="106"/>
      <c r="AEE79" s="106"/>
      <c r="AEF79" s="106"/>
      <c r="AEG79" s="106"/>
      <c r="AEH79" s="106"/>
      <c r="AEI79" s="106"/>
      <c r="AEJ79" s="106"/>
      <c r="AEK79" s="106"/>
      <c r="AEL79" s="106"/>
      <c r="AEM79" s="106"/>
      <c r="AEN79" s="106"/>
      <c r="AEO79" s="106"/>
      <c r="AEP79" s="106"/>
      <c r="AEQ79" s="106"/>
      <c r="AER79" s="106"/>
      <c r="AES79" s="106"/>
      <c r="AET79" s="106"/>
      <c r="AEU79" s="106"/>
      <c r="AEV79" s="106"/>
      <c r="AEW79" s="106"/>
      <c r="AEX79" s="106"/>
      <c r="AEY79" s="106"/>
      <c r="AEZ79" s="106"/>
      <c r="AFA79" s="106"/>
      <c r="AFB79" s="106"/>
      <c r="AFC79" s="106"/>
      <c r="AFD79" s="106"/>
      <c r="AFE79" s="106"/>
      <c r="AFF79" s="106"/>
      <c r="AFG79" s="106"/>
      <c r="AFH79" s="106"/>
      <c r="AFI79" s="106"/>
      <c r="AFJ79" s="106"/>
      <c r="AFK79" s="106"/>
      <c r="AFL79" s="106"/>
      <c r="AFM79" s="106"/>
      <c r="AFN79" s="106"/>
      <c r="AFO79" s="106"/>
      <c r="AFP79" s="106"/>
      <c r="AFQ79" s="106"/>
      <c r="AFR79" s="106"/>
      <c r="AFS79" s="106"/>
      <c r="AFT79" s="106"/>
      <c r="AFU79" s="106"/>
      <c r="AFV79" s="106"/>
      <c r="AFW79" s="106"/>
      <c r="AFX79" s="106"/>
      <c r="AFY79" s="106"/>
      <c r="AFZ79" s="106"/>
      <c r="AGA79" s="106"/>
      <c r="AGB79" s="106"/>
      <c r="AGC79" s="106"/>
      <c r="AGD79" s="106"/>
      <c r="AGE79" s="106"/>
      <c r="AGF79" s="106"/>
      <c r="AGG79" s="106"/>
      <c r="AGH79" s="106"/>
      <c r="AGI79" s="106"/>
      <c r="AGJ79" s="106"/>
      <c r="AGK79" s="106"/>
      <c r="AGL79" s="106"/>
      <c r="AGM79" s="106"/>
      <c r="AGN79" s="106"/>
      <c r="AGO79" s="106"/>
      <c r="AGP79" s="106"/>
      <c r="AGQ79" s="106"/>
      <c r="AGR79" s="106"/>
      <c r="AGS79" s="106"/>
      <c r="AGT79" s="106"/>
      <c r="AGU79" s="106"/>
      <c r="AGV79" s="106"/>
      <c r="AGW79" s="106"/>
      <c r="AGX79" s="106"/>
      <c r="AGY79" s="106"/>
      <c r="AGZ79" s="106"/>
      <c r="AHA79" s="106"/>
      <c r="AHB79" s="106"/>
      <c r="AHC79" s="106"/>
      <c r="AHD79" s="106"/>
      <c r="AHE79" s="106"/>
      <c r="AHF79" s="106"/>
      <c r="AHG79" s="106"/>
      <c r="AHH79" s="106"/>
      <c r="AHI79" s="106"/>
      <c r="AHJ79" s="106"/>
      <c r="AHK79" s="106"/>
      <c r="AHL79" s="106"/>
      <c r="AHM79" s="106"/>
      <c r="AHN79" s="106"/>
      <c r="AHO79" s="106"/>
      <c r="AHP79" s="106"/>
      <c r="AHQ79" s="106"/>
      <c r="AHR79" s="106"/>
      <c r="AHS79" s="106"/>
      <c r="AHT79" s="106"/>
      <c r="AHU79" s="106"/>
      <c r="AHV79" s="106"/>
      <c r="AHW79" s="106"/>
      <c r="AHX79" s="106"/>
      <c r="AHY79" s="106"/>
      <c r="AHZ79" s="106"/>
      <c r="AIA79" s="106"/>
      <c r="AIB79" s="106"/>
      <c r="AIC79" s="106"/>
      <c r="AID79" s="106"/>
      <c r="AIE79" s="106"/>
      <c r="AIF79" s="106"/>
      <c r="AIG79" s="106"/>
      <c r="AIH79" s="106"/>
      <c r="AII79" s="106"/>
      <c r="AIJ79" s="106"/>
      <c r="AIK79" s="106"/>
      <c r="AIL79" s="106"/>
      <c r="AIM79" s="106"/>
      <c r="AIN79" s="106"/>
      <c r="AIO79" s="106"/>
      <c r="AIP79" s="106"/>
      <c r="AIQ79" s="106"/>
      <c r="AIR79" s="106"/>
      <c r="AIS79" s="106"/>
      <c r="AIT79" s="106"/>
      <c r="AIU79" s="106"/>
      <c r="AIV79" s="106"/>
      <c r="AIW79" s="106"/>
      <c r="AIX79" s="106"/>
      <c r="AIY79" s="106"/>
      <c r="AIZ79" s="106"/>
      <c r="AJA79" s="106"/>
      <c r="AJB79" s="106"/>
      <c r="AJC79" s="106"/>
      <c r="AJD79" s="106"/>
      <c r="AJE79" s="106"/>
      <c r="AJF79" s="106"/>
      <c r="AJG79" s="106"/>
      <c r="AJH79" s="106"/>
      <c r="AJI79" s="106"/>
      <c r="AJJ79" s="106"/>
      <c r="AJK79" s="106"/>
      <c r="AJL79" s="106"/>
      <c r="AJM79" s="106"/>
      <c r="AJN79" s="106"/>
      <c r="AJO79" s="106"/>
      <c r="AJP79" s="106"/>
      <c r="AJQ79" s="106"/>
      <c r="AJR79" s="106"/>
      <c r="AJS79" s="106"/>
      <c r="AJT79" s="106"/>
      <c r="AJU79" s="106"/>
      <c r="AJV79" s="106"/>
      <c r="AJW79" s="106"/>
      <c r="AJX79" s="106"/>
      <c r="AJY79" s="106"/>
      <c r="AJZ79" s="106"/>
      <c r="AKA79" s="106"/>
      <c r="AKB79" s="106"/>
      <c r="AKC79" s="106"/>
      <c r="AKD79" s="106"/>
      <c r="AKE79" s="106"/>
      <c r="AKF79" s="106"/>
      <c r="AKG79" s="106"/>
      <c r="AKH79" s="106"/>
      <c r="AKI79" s="106"/>
      <c r="AKJ79" s="106"/>
      <c r="AKK79" s="106"/>
      <c r="AKL79" s="106"/>
      <c r="AKM79" s="106"/>
      <c r="AKN79" s="106"/>
      <c r="AKO79" s="106"/>
      <c r="AKP79" s="106"/>
      <c r="AKQ79" s="106"/>
      <c r="AKR79" s="106"/>
      <c r="AKS79" s="106"/>
      <c r="AKT79" s="106"/>
      <c r="AKU79" s="106"/>
      <c r="AKV79" s="106"/>
      <c r="AKW79" s="106"/>
      <c r="AKX79" s="106"/>
      <c r="AKY79" s="106"/>
      <c r="AKZ79" s="106"/>
      <c r="ALA79" s="106"/>
      <c r="ALB79" s="106"/>
      <c r="ALC79" s="106"/>
      <c r="ALD79" s="106"/>
      <c r="ALE79" s="106"/>
      <c r="ALF79" s="106"/>
      <c r="ALG79" s="106"/>
      <c r="ALH79" s="106"/>
      <c r="ALI79" s="106"/>
      <c r="ALJ79" s="106"/>
      <c r="ALK79" s="106"/>
      <c r="ALL79" s="106"/>
      <c r="ALM79" s="106"/>
      <c r="ALN79" s="106"/>
      <c r="ALO79" s="106"/>
      <c r="ALP79" s="106"/>
      <c r="ALQ79" s="106"/>
      <c r="ALR79" s="106"/>
      <c r="ALS79" s="106"/>
      <c r="ALT79" s="106"/>
      <c r="ALU79" s="106"/>
      <c r="ALV79" s="106"/>
      <c r="ALW79" s="106"/>
      <c r="ALX79" s="106"/>
      <c r="ALY79" s="106"/>
      <c r="ALZ79" s="106"/>
      <c r="AMA79" s="106"/>
      <c r="AMB79" s="106"/>
      <c r="AMC79" s="106"/>
      <c r="AMD79" s="106"/>
      <c r="AME79" s="106"/>
      <c r="AMF79" s="106"/>
      <c r="AMG79" s="106"/>
      <c r="AMH79" s="106"/>
      <c r="AMI79" s="106"/>
      <c r="AMJ79" s="106"/>
      <c r="AMK79" s="106"/>
      <c r="AML79" s="106"/>
      <c r="AMM79" s="106"/>
      <c r="AMN79" s="106"/>
      <c r="AMO79" s="106"/>
      <c r="AMP79" s="106"/>
      <c r="AMQ79" s="106"/>
      <c r="AMR79" s="106"/>
      <c r="AMS79" s="106"/>
      <c r="AMT79" s="106"/>
      <c r="AMU79" s="106"/>
      <c r="AMV79" s="106"/>
      <c r="AMW79" s="106"/>
      <c r="AMX79" s="106"/>
      <c r="AMY79" s="106"/>
      <c r="AMZ79" s="106"/>
      <c r="ANA79" s="106"/>
      <c r="ANB79" s="106"/>
      <c r="ANC79" s="106"/>
      <c r="AND79" s="106"/>
    </row>
    <row r="80" spans="1:1044" s="105" customFormat="1">
      <c r="A80" s="122"/>
      <c r="B80" s="122"/>
      <c r="C80" s="119"/>
      <c r="D80" s="119"/>
      <c r="E80" s="129"/>
      <c r="F80" s="129"/>
      <c r="G80" s="130"/>
      <c r="H80" s="130"/>
      <c r="I80" s="122"/>
      <c r="J80" s="122"/>
      <c r="K80" s="128"/>
      <c r="L80" s="128"/>
      <c r="M80" s="124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EY80" s="106"/>
      <c r="EZ80" s="106"/>
      <c r="FA80" s="106"/>
      <c r="FB80" s="106"/>
      <c r="FC80" s="10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10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10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10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10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10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10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106"/>
      <c r="IQ80" s="106"/>
      <c r="IR80" s="106"/>
      <c r="IS80" s="106"/>
      <c r="IT80" s="106"/>
      <c r="IU80" s="106"/>
      <c r="IV80" s="106"/>
      <c r="IW80" s="106"/>
      <c r="IX80" s="106"/>
      <c r="IY80" s="106"/>
      <c r="IZ80" s="106"/>
      <c r="JA80" s="106"/>
      <c r="JB80" s="106"/>
      <c r="JC80" s="106"/>
      <c r="JD80" s="106"/>
      <c r="JE80" s="106"/>
      <c r="JF80" s="106"/>
      <c r="JG80" s="106"/>
      <c r="JH80" s="106"/>
      <c r="JI80" s="106"/>
      <c r="JJ80" s="106"/>
      <c r="JK80" s="106"/>
      <c r="JL80" s="106"/>
      <c r="JM80" s="106"/>
      <c r="JN80" s="106"/>
      <c r="JO80" s="106"/>
      <c r="JP80" s="106"/>
      <c r="JQ80" s="106"/>
      <c r="JR80" s="106"/>
      <c r="JS80" s="106"/>
      <c r="JT80" s="106"/>
      <c r="JU80" s="106"/>
      <c r="JV80" s="106"/>
      <c r="JW80" s="106"/>
      <c r="JX80" s="106"/>
      <c r="JY80" s="106"/>
      <c r="JZ80" s="106"/>
      <c r="KA80" s="106"/>
      <c r="KB80" s="106"/>
      <c r="KC80" s="106"/>
      <c r="KD80" s="106"/>
      <c r="KE80" s="106"/>
      <c r="KF80" s="106"/>
      <c r="KG80" s="106"/>
      <c r="KH80" s="106"/>
      <c r="KI80" s="106"/>
      <c r="KJ80" s="106"/>
      <c r="KK80" s="106"/>
      <c r="KL80" s="106"/>
      <c r="KM80" s="106"/>
      <c r="KN80" s="106"/>
      <c r="KO80" s="106"/>
      <c r="KP80" s="106"/>
      <c r="KQ80" s="106"/>
      <c r="KR80" s="106"/>
      <c r="KS80" s="106"/>
      <c r="KT80" s="106"/>
      <c r="KU80" s="106"/>
      <c r="KV80" s="106"/>
      <c r="KW80" s="106"/>
      <c r="KX80" s="106"/>
      <c r="KY80" s="106"/>
      <c r="KZ80" s="106"/>
      <c r="LA80" s="106"/>
      <c r="LB80" s="106"/>
      <c r="LC80" s="106"/>
      <c r="LD80" s="106"/>
      <c r="LE80" s="106"/>
      <c r="LF80" s="106"/>
      <c r="LG80" s="106"/>
      <c r="LH80" s="106"/>
      <c r="LI80" s="106"/>
      <c r="LJ80" s="106"/>
      <c r="LK80" s="106"/>
      <c r="LL80" s="106"/>
      <c r="LM80" s="106"/>
      <c r="LN80" s="106"/>
      <c r="LO80" s="106"/>
      <c r="LP80" s="106"/>
      <c r="LQ80" s="106"/>
      <c r="LR80" s="106"/>
      <c r="LS80" s="106"/>
      <c r="LT80" s="106"/>
      <c r="LU80" s="106"/>
      <c r="LV80" s="106"/>
      <c r="LW80" s="106"/>
      <c r="LX80" s="106"/>
      <c r="LY80" s="106"/>
      <c r="LZ80" s="106"/>
      <c r="MA80" s="106"/>
      <c r="MB80" s="106"/>
      <c r="MC80" s="106"/>
      <c r="MD80" s="106"/>
      <c r="ME80" s="106"/>
      <c r="MF80" s="106"/>
      <c r="MG80" s="106"/>
      <c r="MH80" s="106"/>
      <c r="MI80" s="106"/>
      <c r="MJ80" s="106"/>
      <c r="MK80" s="106"/>
      <c r="ML80" s="106"/>
      <c r="MM80" s="106"/>
      <c r="MN80" s="106"/>
      <c r="MO80" s="106"/>
      <c r="MP80" s="106"/>
      <c r="MQ80" s="106"/>
      <c r="MR80" s="106"/>
      <c r="MS80" s="106"/>
      <c r="MT80" s="106"/>
      <c r="MU80" s="106"/>
      <c r="MV80" s="106"/>
      <c r="MW80" s="106"/>
      <c r="MX80" s="106"/>
      <c r="MY80" s="106"/>
      <c r="MZ80" s="106"/>
      <c r="NA80" s="106"/>
      <c r="NB80" s="106"/>
      <c r="NC80" s="106"/>
      <c r="ND80" s="106"/>
      <c r="NE80" s="106"/>
      <c r="NF80" s="106"/>
      <c r="NG80" s="106"/>
      <c r="NH80" s="106"/>
      <c r="NI80" s="106"/>
      <c r="NJ80" s="106"/>
      <c r="NK80" s="106"/>
      <c r="NL80" s="106"/>
      <c r="NM80" s="106"/>
      <c r="NN80" s="106"/>
      <c r="NO80" s="106"/>
      <c r="NP80" s="106"/>
      <c r="NQ80" s="106"/>
      <c r="NR80" s="106"/>
      <c r="NS80" s="106"/>
      <c r="NT80" s="106"/>
      <c r="NU80" s="106"/>
      <c r="NV80" s="106"/>
      <c r="NW80" s="106"/>
      <c r="NX80" s="106"/>
      <c r="NY80" s="106"/>
      <c r="NZ80" s="106"/>
      <c r="OA80" s="106"/>
      <c r="OB80" s="106"/>
      <c r="OC80" s="106"/>
      <c r="OD80" s="106"/>
      <c r="OE80" s="106"/>
      <c r="OF80" s="106"/>
      <c r="OG80" s="106"/>
      <c r="OH80" s="106"/>
      <c r="OI80" s="106"/>
      <c r="OJ80" s="106"/>
      <c r="OK80" s="106"/>
      <c r="OL80" s="106"/>
      <c r="OM80" s="106"/>
      <c r="ON80" s="106"/>
      <c r="OO80" s="106"/>
      <c r="OP80" s="106"/>
      <c r="OQ80" s="106"/>
      <c r="OR80" s="106"/>
      <c r="OS80" s="106"/>
      <c r="OT80" s="106"/>
      <c r="OU80" s="106"/>
      <c r="OV80" s="106"/>
      <c r="OW80" s="106"/>
      <c r="OX80" s="106"/>
      <c r="OY80" s="106"/>
      <c r="OZ80" s="106"/>
      <c r="PA80" s="106"/>
      <c r="PB80" s="106"/>
      <c r="PC80" s="106"/>
      <c r="PD80" s="106"/>
      <c r="PE80" s="106"/>
      <c r="PF80" s="106"/>
      <c r="PG80" s="106"/>
      <c r="PH80" s="106"/>
      <c r="PI80" s="106"/>
      <c r="PJ80" s="106"/>
      <c r="PK80" s="106"/>
      <c r="PL80" s="106"/>
      <c r="PM80" s="106"/>
      <c r="PN80" s="106"/>
      <c r="PO80" s="106"/>
      <c r="PP80" s="106"/>
      <c r="PQ80" s="106"/>
      <c r="PR80" s="106"/>
      <c r="PS80" s="106"/>
      <c r="PT80" s="106"/>
      <c r="PU80" s="106"/>
      <c r="PV80" s="106"/>
      <c r="PW80" s="106"/>
      <c r="PX80" s="106"/>
      <c r="PY80" s="106"/>
      <c r="PZ80" s="106"/>
      <c r="QA80" s="106"/>
      <c r="QB80" s="106"/>
      <c r="QC80" s="106"/>
      <c r="QD80" s="106"/>
      <c r="QE80" s="106"/>
      <c r="QF80" s="106"/>
      <c r="QG80" s="106"/>
      <c r="QH80" s="106"/>
      <c r="QI80" s="106"/>
      <c r="QJ80" s="106"/>
      <c r="QK80" s="106"/>
      <c r="QL80" s="106"/>
      <c r="QM80" s="106"/>
      <c r="QN80" s="106"/>
      <c r="QO80" s="106"/>
      <c r="QP80" s="106"/>
      <c r="QQ80" s="106"/>
      <c r="QR80" s="106"/>
      <c r="QS80" s="106"/>
      <c r="QT80" s="106"/>
      <c r="QU80" s="106"/>
      <c r="QV80" s="106"/>
      <c r="QW80" s="106"/>
      <c r="QX80" s="106"/>
      <c r="QY80" s="106"/>
      <c r="QZ80" s="106"/>
      <c r="RA80" s="106"/>
      <c r="RB80" s="106"/>
      <c r="RC80" s="106"/>
      <c r="RD80" s="106"/>
      <c r="RE80" s="106"/>
      <c r="RF80" s="106"/>
      <c r="RG80" s="106"/>
      <c r="RH80" s="106"/>
      <c r="RI80" s="106"/>
      <c r="RJ80" s="106"/>
      <c r="RK80" s="106"/>
      <c r="RL80" s="106"/>
      <c r="RM80" s="106"/>
      <c r="RN80" s="106"/>
      <c r="RO80" s="106"/>
      <c r="RP80" s="106"/>
      <c r="RQ80" s="106"/>
      <c r="RR80" s="106"/>
      <c r="RS80" s="106"/>
      <c r="RT80" s="106"/>
      <c r="RU80" s="106"/>
      <c r="RV80" s="106"/>
      <c r="RW80" s="106"/>
      <c r="RX80" s="106"/>
      <c r="RY80" s="106"/>
      <c r="RZ80" s="106"/>
      <c r="SA80" s="106"/>
      <c r="SB80" s="106"/>
      <c r="SC80" s="106"/>
      <c r="SD80" s="106"/>
      <c r="SE80" s="106"/>
      <c r="SF80" s="106"/>
      <c r="SG80" s="106"/>
      <c r="SH80" s="106"/>
      <c r="SI80" s="106"/>
      <c r="SJ80" s="106"/>
      <c r="SK80" s="106"/>
      <c r="SL80" s="106"/>
      <c r="SM80" s="106"/>
      <c r="SN80" s="106"/>
      <c r="SO80" s="106"/>
      <c r="SP80" s="106"/>
      <c r="SQ80" s="106"/>
      <c r="SR80" s="106"/>
      <c r="SS80" s="106"/>
      <c r="ST80" s="106"/>
      <c r="SU80" s="106"/>
      <c r="SV80" s="106"/>
      <c r="SW80" s="106"/>
      <c r="SX80" s="106"/>
      <c r="SY80" s="106"/>
      <c r="SZ80" s="106"/>
      <c r="TA80" s="106"/>
      <c r="TB80" s="106"/>
      <c r="TC80" s="106"/>
      <c r="TD80" s="106"/>
      <c r="TE80" s="106"/>
      <c r="TF80" s="106"/>
      <c r="TG80" s="106"/>
      <c r="TH80" s="106"/>
      <c r="TI80" s="106"/>
      <c r="TJ80" s="106"/>
      <c r="TK80" s="106"/>
      <c r="TL80" s="106"/>
      <c r="TM80" s="106"/>
      <c r="TN80" s="106"/>
      <c r="TO80" s="106"/>
      <c r="TP80" s="106"/>
      <c r="TQ80" s="106"/>
      <c r="TR80" s="106"/>
      <c r="TS80" s="106"/>
      <c r="TT80" s="106"/>
      <c r="TU80" s="106"/>
      <c r="TV80" s="106"/>
      <c r="TW80" s="106"/>
      <c r="TX80" s="106"/>
      <c r="TY80" s="106"/>
      <c r="TZ80" s="106"/>
      <c r="UA80" s="106"/>
      <c r="UB80" s="106"/>
      <c r="UC80" s="106"/>
      <c r="UD80" s="106"/>
      <c r="UE80" s="106"/>
      <c r="UF80" s="106"/>
      <c r="UG80" s="106"/>
      <c r="UH80" s="106"/>
      <c r="UI80" s="106"/>
      <c r="UJ80" s="106"/>
      <c r="UK80" s="106"/>
      <c r="UL80" s="106"/>
      <c r="UM80" s="106"/>
      <c r="UN80" s="106"/>
      <c r="UO80" s="106"/>
      <c r="UP80" s="106"/>
      <c r="UQ80" s="106"/>
      <c r="UR80" s="106"/>
      <c r="US80" s="106"/>
      <c r="UT80" s="106"/>
      <c r="UU80" s="106"/>
      <c r="UV80" s="106"/>
      <c r="UW80" s="106"/>
      <c r="UX80" s="106"/>
      <c r="UY80" s="106"/>
      <c r="UZ80" s="106"/>
      <c r="VA80" s="106"/>
      <c r="VB80" s="106"/>
      <c r="VC80" s="106"/>
      <c r="VD80" s="106"/>
      <c r="VE80" s="106"/>
      <c r="VF80" s="106"/>
      <c r="VG80" s="106"/>
      <c r="VH80" s="106"/>
      <c r="VI80" s="106"/>
      <c r="VJ80" s="106"/>
      <c r="VK80" s="106"/>
      <c r="VL80" s="106"/>
      <c r="VM80" s="106"/>
      <c r="VN80" s="106"/>
      <c r="VO80" s="106"/>
      <c r="VP80" s="106"/>
      <c r="VQ80" s="106"/>
      <c r="VR80" s="106"/>
      <c r="VS80" s="106"/>
      <c r="VT80" s="106"/>
      <c r="VU80" s="106"/>
      <c r="VV80" s="106"/>
      <c r="VW80" s="106"/>
      <c r="VX80" s="106"/>
      <c r="VY80" s="106"/>
      <c r="VZ80" s="106"/>
      <c r="WA80" s="106"/>
      <c r="WB80" s="106"/>
      <c r="WC80" s="106"/>
      <c r="WD80" s="106"/>
      <c r="WE80" s="106"/>
      <c r="WF80" s="106"/>
      <c r="WG80" s="106"/>
      <c r="WH80" s="106"/>
      <c r="WI80" s="106"/>
      <c r="WJ80" s="106"/>
      <c r="WK80" s="106"/>
      <c r="WL80" s="106"/>
      <c r="WM80" s="106"/>
      <c r="WN80" s="106"/>
      <c r="WO80" s="106"/>
      <c r="WP80" s="106"/>
      <c r="WQ80" s="106"/>
      <c r="WR80" s="106"/>
      <c r="WS80" s="106"/>
      <c r="WT80" s="106"/>
      <c r="WU80" s="106"/>
      <c r="WV80" s="106"/>
      <c r="WW80" s="106"/>
      <c r="WX80" s="106"/>
      <c r="WY80" s="106"/>
      <c r="WZ80" s="106"/>
      <c r="XA80" s="106"/>
      <c r="XB80" s="106"/>
      <c r="XC80" s="106"/>
      <c r="XD80" s="106"/>
      <c r="XE80" s="106"/>
      <c r="XF80" s="106"/>
      <c r="XG80" s="106"/>
      <c r="XH80" s="106"/>
      <c r="XI80" s="106"/>
      <c r="XJ80" s="106"/>
      <c r="XK80" s="106"/>
      <c r="XL80" s="106"/>
      <c r="XM80" s="106"/>
      <c r="XN80" s="106"/>
      <c r="XO80" s="106"/>
      <c r="XP80" s="106"/>
      <c r="XQ80" s="106"/>
      <c r="XR80" s="106"/>
      <c r="XS80" s="106"/>
      <c r="XT80" s="106"/>
      <c r="XU80" s="106"/>
      <c r="XV80" s="106"/>
      <c r="XW80" s="106"/>
      <c r="XX80" s="106"/>
      <c r="XY80" s="106"/>
      <c r="XZ80" s="106"/>
      <c r="YA80" s="106"/>
      <c r="YB80" s="106"/>
      <c r="YC80" s="106"/>
      <c r="YD80" s="106"/>
      <c r="YE80" s="106"/>
      <c r="YF80" s="106"/>
      <c r="YG80" s="106"/>
      <c r="YH80" s="106"/>
      <c r="YI80" s="106"/>
      <c r="YJ80" s="106"/>
      <c r="YK80" s="106"/>
      <c r="YL80" s="106"/>
      <c r="YM80" s="106"/>
      <c r="YN80" s="106"/>
      <c r="YO80" s="106"/>
      <c r="YP80" s="106"/>
      <c r="YQ80" s="106"/>
      <c r="YR80" s="106"/>
      <c r="YS80" s="106"/>
      <c r="YT80" s="106"/>
      <c r="YU80" s="106"/>
      <c r="YV80" s="106"/>
      <c r="YW80" s="106"/>
      <c r="YX80" s="106"/>
      <c r="YY80" s="106"/>
      <c r="YZ80" s="106"/>
      <c r="ZA80" s="106"/>
      <c r="ZB80" s="106"/>
      <c r="ZC80" s="106"/>
      <c r="ZD80" s="106"/>
      <c r="ZE80" s="106"/>
      <c r="ZF80" s="106"/>
      <c r="ZG80" s="106"/>
      <c r="ZH80" s="106"/>
      <c r="ZI80" s="106"/>
      <c r="ZJ80" s="106"/>
      <c r="ZK80" s="106"/>
      <c r="ZL80" s="106"/>
      <c r="ZM80" s="106"/>
      <c r="ZN80" s="106"/>
      <c r="ZO80" s="106"/>
      <c r="ZP80" s="106"/>
      <c r="ZQ80" s="106"/>
      <c r="ZR80" s="106"/>
      <c r="ZS80" s="106"/>
      <c r="ZT80" s="106"/>
      <c r="ZU80" s="106"/>
      <c r="ZV80" s="106"/>
      <c r="ZW80" s="106"/>
      <c r="ZX80" s="106"/>
      <c r="ZY80" s="106"/>
      <c r="ZZ80" s="106"/>
      <c r="AAA80" s="106"/>
      <c r="AAB80" s="106"/>
      <c r="AAC80" s="106"/>
      <c r="AAD80" s="106"/>
      <c r="AAE80" s="106"/>
      <c r="AAF80" s="106"/>
      <c r="AAG80" s="106"/>
      <c r="AAH80" s="106"/>
      <c r="AAI80" s="106"/>
      <c r="AAJ80" s="106"/>
      <c r="AAK80" s="106"/>
      <c r="AAL80" s="106"/>
      <c r="AAM80" s="106"/>
      <c r="AAN80" s="106"/>
      <c r="AAO80" s="106"/>
      <c r="AAP80" s="106"/>
      <c r="AAQ80" s="106"/>
      <c r="AAR80" s="106"/>
      <c r="AAS80" s="106"/>
      <c r="AAT80" s="106"/>
      <c r="AAU80" s="106"/>
      <c r="AAV80" s="106"/>
      <c r="AAW80" s="106"/>
      <c r="AAX80" s="106"/>
      <c r="AAY80" s="106"/>
      <c r="AAZ80" s="106"/>
      <c r="ABA80" s="106"/>
      <c r="ABB80" s="106"/>
      <c r="ABC80" s="106"/>
      <c r="ABD80" s="106"/>
      <c r="ABE80" s="106"/>
      <c r="ABF80" s="106"/>
      <c r="ABG80" s="106"/>
      <c r="ABH80" s="106"/>
      <c r="ABI80" s="106"/>
      <c r="ABJ80" s="106"/>
      <c r="ABK80" s="106"/>
      <c r="ABL80" s="106"/>
      <c r="ABM80" s="106"/>
      <c r="ABN80" s="106"/>
      <c r="ABO80" s="106"/>
      <c r="ABP80" s="106"/>
      <c r="ABQ80" s="106"/>
      <c r="ABR80" s="106"/>
      <c r="ABS80" s="106"/>
      <c r="ABT80" s="106"/>
      <c r="ABU80" s="106"/>
      <c r="ABV80" s="106"/>
      <c r="ABW80" s="106"/>
      <c r="ABX80" s="106"/>
      <c r="ABY80" s="106"/>
      <c r="ABZ80" s="106"/>
      <c r="ACA80" s="106"/>
      <c r="ACB80" s="106"/>
      <c r="ACC80" s="106"/>
      <c r="ACD80" s="106"/>
      <c r="ACE80" s="106"/>
      <c r="ACF80" s="106"/>
      <c r="ACG80" s="106"/>
      <c r="ACH80" s="106"/>
      <c r="ACI80" s="106"/>
      <c r="ACJ80" s="106"/>
      <c r="ACK80" s="106"/>
      <c r="ACL80" s="106"/>
      <c r="ACM80" s="106"/>
      <c r="ACN80" s="106"/>
      <c r="ACO80" s="106"/>
      <c r="ACP80" s="106"/>
      <c r="ACQ80" s="106"/>
      <c r="ACR80" s="106"/>
      <c r="ACS80" s="106"/>
      <c r="ACT80" s="106"/>
      <c r="ACU80" s="106"/>
      <c r="ACV80" s="106"/>
      <c r="ACW80" s="106"/>
      <c r="ACX80" s="106"/>
      <c r="ACY80" s="106"/>
      <c r="ACZ80" s="106"/>
      <c r="ADA80" s="106"/>
      <c r="ADB80" s="106"/>
      <c r="ADC80" s="106"/>
      <c r="ADD80" s="106"/>
      <c r="ADE80" s="106"/>
      <c r="ADF80" s="106"/>
      <c r="ADG80" s="106"/>
      <c r="ADH80" s="106"/>
      <c r="ADI80" s="106"/>
      <c r="ADJ80" s="106"/>
      <c r="ADK80" s="106"/>
      <c r="ADL80" s="106"/>
      <c r="ADM80" s="106"/>
      <c r="ADN80" s="106"/>
      <c r="ADO80" s="106"/>
      <c r="ADP80" s="106"/>
      <c r="ADQ80" s="106"/>
      <c r="ADR80" s="106"/>
      <c r="ADS80" s="106"/>
      <c r="ADT80" s="106"/>
      <c r="ADU80" s="106"/>
      <c r="ADV80" s="106"/>
      <c r="ADW80" s="106"/>
      <c r="ADX80" s="106"/>
      <c r="ADY80" s="106"/>
      <c r="ADZ80" s="106"/>
      <c r="AEA80" s="106"/>
      <c r="AEB80" s="106"/>
      <c r="AEC80" s="106"/>
      <c r="AED80" s="106"/>
      <c r="AEE80" s="106"/>
      <c r="AEF80" s="106"/>
      <c r="AEG80" s="106"/>
      <c r="AEH80" s="106"/>
      <c r="AEI80" s="106"/>
      <c r="AEJ80" s="106"/>
      <c r="AEK80" s="106"/>
      <c r="AEL80" s="106"/>
      <c r="AEM80" s="106"/>
      <c r="AEN80" s="106"/>
      <c r="AEO80" s="106"/>
      <c r="AEP80" s="106"/>
      <c r="AEQ80" s="106"/>
      <c r="AER80" s="106"/>
      <c r="AES80" s="106"/>
      <c r="AET80" s="106"/>
      <c r="AEU80" s="106"/>
      <c r="AEV80" s="106"/>
      <c r="AEW80" s="106"/>
      <c r="AEX80" s="106"/>
      <c r="AEY80" s="106"/>
      <c r="AEZ80" s="106"/>
      <c r="AFA80" s="106"/>
      <c r="AFB80" s="106"/>
      <c r="AFC80" s="106"/>
      <c r="AFD80" s="106"/>
      <c r="AFE80" s="106"/>
      <c r="AFF80" s="106"/>
      <c r="AFG80" s="106"/>
      <c r="AFH80" s="106"/>
      <c r="AFI80" s="106"/>
      <c r="AFJ80" s="106"/>
      <c r="AFK80" s="106"/>
      <c r="AFL80" s="106"/>
      <c r="AFM80" s="106"/>
      <c r="AFN80" s="106"/>
      <c r="AFO80" s="106"/>
      <c r="AFP80" s="106"/>
      <c r="AFQ80" s="106"/>
      <c r="AFR80" s="106"/>
      <c r="AFS80" s="106"/>
      <c r="AFT80" s="106"/>
      <c r="AFU80" s="106"/>
      <c r="AFV80" s="106"/>
      <c r="AFW80" s="106"/>
      <c r="AFX80" s="106"/>
      <c r="AFY80" s="106"/>
      <c r="AFZ80" s="106"/>
      <c r="AGA80" s="106"/>
      <c r="AGB80" s="106"/>
      <c r="AGC80" s="106"/>
      <c r="AGD80" s="106"/>
      <c r="AGE80" s="106"/>
      <c r="AGF80" s="106"/>
      <c r="AGG80" s="106"/>
      <c r="AGH80" s="106"/>
      <c r="AGI80" s="106"/>
      <c r="AGJ80" s="106"/>
      <c r="AGK80" s="106"/>
      <c r="AGL80" s="106"/>
      <c r="AGM80" s="106"/>
      <c r="AGN80" s="106"/>
      <c r="AGO80" s="106"/>
      <c r="AGP80" s="106"/>
      <c r="AGQ80" s="106"/>
      <c r="AGR80" s="106"/>
      <c r="AGS80" s="106"/>
      <c r="AGT80" s="106"/>
      <c r="AGU80" s="106"/>
      <c r="AGV80" s="106"/>
      <c r="AGW80" s="106"/>
      <c r="AGX80" s="106"/>
      <c r="AGY80" s="106"/>
      <c r="AGZ80" s="106"/>
      <c r="AHA80" s="106"/>
      <c r="AHB80" s="106"/>
      <c r="AHC80" s="106"/>
      <c r="AHD80" s="106"/>
      <c r="AHE80" s="106"/>
      <c r="AHF80" s="106"/>
      <c r="AHG80" s="106"/>
      <c r="AHH80" s="106"/>
      <c r="AHI80" s="106"/>
      <c r="AHJ80" s="106"/>
      <c r="AHK80" s="106"/>
      <c r="AHL80" s="106"/>
      <c r="AHM80" s="106"/>
      <c r="AHN80" s="106"/>
      <c r="AHO80" s="106"/>
      <c r="AHP80" s="106"/>
      <c r="AHQ80" s="106"/>
      <c r="AHR80" s="106"/>
      <c r="AHS80" s="106"/>
      <c r="AHT80" s="106"/>
      <c r="AHU80" s="106"/>
      <c r="AHV80" s="106"/>
      <c r="AHW80" s="106"/>
      <c r="AHX80" s="106"/>
      <c r="AHY80" s="106"/>
      <c r="AHZ80" s="106"/>
      <c r="AIA80" s="106"/>
      <c r="AIB80" s="106"/>
      <c r="AIC80" s="106"/>
      <c r="AID80" s="106"/>
      <c r="AIE80" s="106"/>
      <c r="AIF80" s="106"/>
      <c r="AIG80" s="106"/>
      <c r="AIH80" s="106"/>
      <c r="AII80" s="106"/>
      <c r="AIJ80" s="106"/>
      <c r="AIK80" s="106"/>
      <c r="AIL80" s="106"/>
      <c r="AIM80" s="106"/>
      <c r="AIN80" s="106"/>
      <c r="AIO80" s="106"/>
      <c r="AIP80" s="106"/>
      <c r="AIQ80" s="106"/>
      <c r="AIR80" s="106"/>
      <c r="AIS80" s="106"/>
      <c r="AIT80" s="106"/>
      <c r="AIU80" s="106"/>
      <c r="AIV80" s="106"/>
      <c r="AIW80" s="106"/>
      <c r="AIX80" s="106"/>
      <c r="AIY80" s="106"/>
      <c r="AIZ80" s="106"/>
      <c r="AJA80" s="106"/>
      <c r="AJB80" s="106"/>
      <c r="AJC80" s="106"/>
      <c r="AJD80" s="106"/>
      <c r="AJE80" s="106"/>
      <c r="AJF80" s="106"/>
      <c r="AJG80" s="106"/>
      <c r="AJH80" s="106"/>
      <c r="AJI80" s="106"/>
      <c r="AJJ80" s="106"/>
      <c r="AJK80" s="106"/>
      <c r="AJL80" s="106"/>
      <c r="AJM80" s="106"/>
      <c r="AJN80" s="106"/>
      <c r="AJO80" s="106"/>
      <c r="AJP80" s="106"/>
      <c r="AJQ80" s="106"/>
      <c r="AJR80" s="106"/>
      <c r="AJS80" s="106"/>
      <c r="AJT80" s="106"/>
      <c r="AJU80" s="106"/>
      <c r="AJV80" s="106"/>
      <c r="AJW80" s="106"/>
      <c r="AJX80" s="106"/>
      <c r="AJY80" s="106"/>
      <c r="AJZ80" s="106"/>
      <c r="AKA80" s="106"/>
      <c r="AKB80" s="106"/>
      <c r="AKC80" s="106"/>
      <c r="AKD80" s="106"/>
      <c r="AKE80" s="106"/>
      <c r="AKF80" s="106"/>
      <c r="AKG80" s="106"/>
      <c r="AKH80" s="106"/>
      <c r="AKI80" s="106"/>
      <c r="AKJ80" s="106"/>
      <c r="AKK80" s="106"/>
      <c r="AKL80" s="106"/>
      <c r="AKM80" s="106"/>
      <c r="AKN80" s="106"/>
      <c r="AKO80" s="106"/>
      <c r="AKP80" s="106"/>
      <c r="AKQ80" s="106"/>
      <c r="AKR80" s="106"/>
      <c r="AKS80" s="106"/>
      <c r="AKT80" s="106"/>
      <c r="AKU80" s="106"/>
      <c r="AKV80" s="106"/>
      <c r="AKW80" s="106"/>
      <c r="AKX80" s="106"/>
      <c r="AKY80" s="106"/>
      <c r="AKZ80" s="106"/>
      <c r="ALA80" s="106"/>
      <c r="ALB80" s="106"/>
      <c r="ALC80" s="106"/>
      <c r="ALD80" s="106"/>
      <c r="ALE80" s="106"/>
      <c r="ALF80" s="106"/>
      <c r="ALG80" s="106"/>
      <c r="ALH80" s="106"/>
      <c r="ALI80" s="106"/>
      <c r="ALJ80" s="106"/>
      <c r="ALK80" s="106"/>
      <c r="ALL80" s="106"/>
      <c r="ALM80" s="106"/>
      <c r="ALN80" s="106"/>
      <c r="ALO80" s="106"/>
      <c r="ALP80" s="106"/>
      <c r="ALQ80" s="106"/>
      <c r="ALR80" s="106"/>
      <c r="ALS80" s="106"/>
      <c r="ALT80" s="106"/>
      <c r="ALU80" s="106"/>
      <c r="ALV80" s="106"/>
      <c r="ALW80" s="106"/>
      <c r="ALX80" s="106"/>
      <c r="ALY80" s="106"/>
      <c r="ALZ80" s="106"/>
      <c r="AMA80" s="106"/>
      <c r="AMB80" s="106"/>
      <c r="AMC80" s="106"/>
      <c r="AMD80" s="106"/>
      <c r="AME80" s="106"/>
      <c r="AMF80" s="106"/>
      <c r="AMG80" s="106"/>
      <c r="AMH80" s="106"/>
      <c r="AMI80" s="106"/>
      <c r="AMJ80" s="106"/>
      <c r="AMK80" s="106"/>
      <c r="AML80" s="106"/>
      <c r="AMM80" s="106"/>
      <c r="AMN80" s="106"/>
      <c r="AMO80" s="106"/>
      <c r="AMP80" s="106"/>
      <c r="AMQ80" s="106"/>
      <c r="AMR80" s="106"/>
      <c r="AMS80" s="106"/>
      <c r="AMT80" s="106"/>
      <c r="AMU80" s="106"/>
      <c r="AMV80" s="106"/>
      <c r="AMW80" s="106"/>
      <c r="AMX80" s="106"/>
      <c r="AMY80" s="106"/>
      <c r="AMZ80" s="106"/>
      <c r="ANA80" s="106"/>
      <c r="ANB80" s="106"/>
      <c r="ANC80" s="106"/>
      <c r="AND80" s="106"/>
    </row>
    <row r="81" spans="1:1044" s="105" customFormat="1">
      <c r="A81" s="122"/>
      <c r="B81" s="122"/>
      <c r="C81" s="119"/>
      <c r="D81" s="119"/>
      <c r="E81" s="129"/>
      <c r="F81" s="129"/>
      <c r="G81" s="130"/>
      <c r="H81" s="130"/>
      <c r="I81" s="122"/>
      <c r="J81" s="122"/>
      <c r="K81" s="128"/>
      <c r="L81" s="128"/>
      <c r="M81" s="124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EY81" s="106"/>
      <c r="EZ81" s="106"/>
      <c r="FA81" s="106"/>
      <c r="FB81" s="106"/>
      <c r="FC81" s="106"/>
      <c r="FD81" s="106"/>
      <c r="FE81" s="106"/>
      <c r="FF81" s="106"/>
      <c r="FG81" s="106"/>
      <c r="FH81" s="106"/>
      <c r="FI81" s="106"/>
      <c r="FJ81" s="106"/>
      <c r="FK81" s="106"/>
      <c r="FL81" s="106"/>
      <c r="FM81" s="106"/>
      <c r="FN81" s="106"/>
      <c r="FO81" s="106"/>
      <c r="FP81" s="106"/>
      <c r="FQ81" s="106"/>
      <c r="FR81" s="106"/>
      <c r="FS81" s="106"/>
      <c r="FT81" s="106"/>
      <c r="FU81" s="106"/>
      <c r="FV81" s="106"/>
      <c r="FW81" s="106"/>
      <c r="FX81" s="106"/>
      <c r="FY81" s="106"/>
      <c r="FZ81" s="106"/>
      <c r="GA81" s="106"/>
      <c r="GB81" s="106"/>
      <c r="GC81" s="106"/>
      <c r="GD81" s="106"/>
      <c r="GE81" s="106"/>
      <c r="GF81" s="106"/>
      <c r="GG81" s="106"/>
      <c r="GH81" s="106"/>
      <c r="GI81" s="106"/>
      <c r="GJ81" s="106"/>
      <c r="GK81" s="106"/>
      <c r="GL81" s="106"/>
      <c r="GM81" s="106"/>
      <c r="GN81" s="106"/>
      <c r="GO81" s="106"/>
      <c r="GP81" s="106"/>
      <c r="GQ81" s="106"/>
      <c r="GR81" s="106"/>
      <c r="GS81" s="106"/>
      <c r="GT81" s="106"/>
      <c r="GU81" s="106"/>
      <c r="GV81" s="106"/>
      <c r="GW81" s="106"/>
      <c r="GX81" s="106"/>
      <c r="GY81" s="106"/>
      <c r="GZ81" s="106"/>
      <c r="HA81" s="106"/>
      <c r="HB81" s="106"/>
      <c r="HC81" s="106"/>
      <c r="HD81" s="106"/>
      <c r="HE81" s="106"/>
      <c r="HF81" s="106"/>
      <c r="HG81" s="106"/>
      <c r="HH81" s="106"/>
      <c r="HI81" s="106"/>
      <c r="HJ81" s="106"/>
      <c r="HK81" s="106"/>
      <c r="HL81" s="106"/>
      <c r="HM81" s="106"/>
      <c r="HN81" s="106"/>
      <c r="HO81" s="106"/>
      <c r="HP81" s="106"/>
      <c r="HQ81" s="106"/>
      <c r="HR81" s="106"/>
      <c r="HS81" s="106"/>
      <c r="HT81" s="106"/>
      <c r="HU81" s="106"/>
      <c r="HV81" s="106"/>
      <c r="HW81" s="106"/>
      <c r="HX81" s="106"/>
      <c r="HY81" s="106"/>
      <c r="HZ81" s="106"/>
      <c r="IA81" s="106"/>
      <c r="IB81" s="106"/>
      <c r="IC81" s="106"/>
      <c r="ID81" s="106"/>
      <c r="IE81" s="106"/>
      <c r="IF81" s="106"/>
      <c r="IG81" s="106"/>
      <c r="IH81" s="106"/>
      <c r="II81" s="106"/>
      <c r="IJ81" s="106"/>
      <c r="IK81" s="106"/>
      <c r="IL81" s="106"/>
      <c r="IM81" s="106"/>
      <c r="IN81" s="106"/>
      <c r="IO81" s="106"/>
      <c r="IP81" s="106"/>
      <c r="IQ81" s="106"/>
      <c r="IR81" s="106"/>
      <c r="IS81" s="106"/>
      <c r="IT81" s="106"/>
      <c r="IU81" s="106"/>
      <c r="IV81" s="106"/>
      <c r="IW81" s="106"/>
      <c r="IX81" s="106"/>
      <c r="IY81" s="106"/>
      <c r="IZ81" s="106"/>
      <c r="JA81" s="106"/>
      <c r="JB81" s="106"/>
      <c r="JC81" s="106"/>
      <c r="JD81" s="106"/>
      <c r="JE81" s="106"/>
      <c r="JF81" s="106"/>
      <c r="JG81" s="106"/>
      <c r="JH81" s="106"/>
      <c r="JI81" s="106"/>
      <c r="JJ81" s="106"/>
      <c r="JK81" s="106"/>
      <c r="JL81" s="106"/>
      <c r="JM81" s="106"/>
      <c r="JN81" s="106"/>
      <c r="JO81" s="106"/>
      <c r="JP81" s="106"/>
      <c r="JQ81" s="106"/>
      <c r="JR81" s="106"/>
      <c r="JS81" s="106"/>
      <c r="JT81" s="106"/>
      <c r="JU81" s="106"/>
      <c r="JV81" s="106"/>
      <c r="JW81" s="106"/>
      <c r="JX81" s="106"/>
      <c r="JY81" s="106"/>
      <c r="JZ81" s="106"/>
      <c r="KA81" s="106"/>
      <c r="KB81" s="106"/>
      <c r="KC81" s="106"/>
      <c r="KD81" s="106"/>
      <c r="KE81" s="106"/>
      <c r="KF81" s="106"/>
      <c r="KG81" s="106"/>
      <c r="KH81" s="106"/>
      <c r="KI81" s="106"/>
      <c r="KJ81" s="106"/>
      <c r="KK81" s="106"/>
      <c r="KL81" s="106"/>
      <c r="KM81" s="106"/>
      <c r="KN81" s="106"/>
      <c r="KO81" s="106"/>
      <c r="KP81" s="106"/>
      <c r="KQ81" s="106"/>
      <c r="KR81" s="106"/>
      <c r="KS81" s="106"/>
      <c r="KT81" s="106"/>
      <c r="KU81" s="106"/>
      <c r="KV81" s="106"/>
      <c r="KW81" s="106"/>
      <c r="KX81" s="106"/>
      <c r="KY81" s="106"/>
      <c r="KZ81" s="106"/>
      <c r="LA81" s="106"/>
      <c r="LB81" s="106"/>
      <c r="LC81" s="106"/>
      <c r="LD81" s="106"/>
      <c r="LE81" s="106"/>
      <c r="LF81" s="106"/>
      <c r="LG81" s="106"/>
      <c r="LH81" s="106"/>
      <c r="LI81" s="106"/>
      <c r="LJ81" s="106"/>
      <c r="LK81" s="106"/>
      <c r="LL81" s="106"/>
      <c r="LM81" s="106"/>
      <c r="LN81" s="106"/>
      <c r="LO81" s="106"/>
      <c r="LP81" s="106"/>
      <c r="LQ81" s="106"/>
      <c r="LR81" s="106"/>
      <c r="LS81" s="106"/>
      <c r="LT81" s="106"/>
      <c r="LU81" s="106"/>
      <c r="LV81" s="106"/>
      <c r="LW81" s="106"/>
      <c r="LX81" s="106"/>
      <c r="LY81" s="106"/>
      <c r="LZ81" s="106"/>
      <c r="MA81" s="106"/>
      <c r="MB81" s="106"/>
      <c r="MC81" s="106"/>
      <c r="MD81" s="106"/>
      <c r="ME81" s="106"/>
      <c r="MF81" s="106"/>
      <c r="MG81" s="106"/>
      <c r="MH81" s="106"/>
      <c r="MI81" s="106"/>
      <c r="MJ81" s="106"/>
      <c r="MK81" s="106"/>
      <c r="ML81" s="106"/>
      <c r="MM81" s="106"/>
      <c r="MN81" s="106"/>
      <c r="MO81" s="106"/>
      <c r="MP81" s="106"/>
      <c r="MQ81" s="106"/>
      <c r="MR81" s="106"/>
      <c r="MS81" s="106"/>
      <c r="MT81" s="106"/>
      <c r="MU81" s="106"/>
      <c r="MV81" s="106"/>
      <c r="MW81" s="106"/>
      <c r="MX81" s="106"/>
      <c r="MY81" s="106"/>
      <c r="MZ81" s="106"/>
      <c r="NA81" s="106"/>
      <c r="NB81" s="106"/>
      <c r="NC81" s="106"/>
      <c r="ND81" s="106"/>
      <c r="NE81" s="106"/>
      <c r="NF81" s="106"/>
      <c r="NG81" s="106"/>
      <c r="NH81" s="106"/>
      <c r="NI81" s="106"/>
      <c r="NJ81" s="106"/>
      <c r="NK81" s="106"/>
      <c r="NL81" s="106"/>
      <c r="NM81" s="106"/>
      <c r="NN81" s="106"/>
      <c r="NO81" s="106"/>
      <c r="NP81" s="106"/>
      <c r="NQ81" s="106"/>
      <c r="NR81" s="106"/>
      <c r="NS81" s="106"/>
      <c r="NT81" s="106"/>
      <c r="NU81" s="106"/>
      <c r="NV81" s="106"/>
      <c r="NW81" s="106"/>
      <c r="NX81" s="106"/>
      <c r="NY81" s="106"/>
      <c r="NZ81" s="106"/>
      <c r="OA81" s="106"/>
      <c r="OB81" s="106"/>
      <c r="OC81" s="106"/>
      <c r="OD81" s="106"/>
      <c r="OE81" s="106"/>
      <c r="OF81" s="106"/>
      <c r="OG81" s="106"/>
      <c r="OH81" s="106"/>
      <c r="OI81" s="106"/>
      <c r="OJ81" s="106"/>
      <c r="OK81" s="106"/>
      <c r="OL81" s="106"/>
      <c r="OM81" s="106"/>
      <c r="ON81" s="106"/>
      <c r="OO81" s="106"/>
      <c r="OP81" s="106"/>
      <c r="OQ81" s="106"/>
      <c r="OR81" s="106"/>
      <c r="OS81" s="106"/>
      <c r="OT81" s="106"/>
      <c r="OU81" s="106"/>
      <c r="OV81" s="106"/>
      <c r="OW81" s="106"/>
      <c r="OX81" s="106"/>
      <c r="OY81" s="106"/>
      <c r="OZ81" s="106"/>
      <c r="PA81" s="106"/>
      <c r="PB81" s="106"/>
      <c r="PC81" s="106"/>
      <c r="PD81" s="106"/>
      <c r="PE81" s="106"/>
      <c r="PF81" s="106"/>
      <c r="PG81" s="106"/>
      <c r="PH81" s="106"/>
      <c r="PI81" s="106"/>
      <c r="PJ81" s="106"/>
      <c r="PK81" s="106"/>
      <c r="PL81" s="106"/>
      <c r="PM81" s="106"/>
      <c r="PN81" s="106"/>
      <c r="PO81" s="106"/>
      <c r="PP81" s="106"/>
      <c r="PQ81" s="106"/>
      <c r="PR81" s="106"/>
      <c r="PS81" s="106"/>
      <c r="PT81" s="106"/>
      <c r="PU81" s="106"/>
      <c r="PV81" s="106"/>
      <c r="PW81" s="106"/>
      <c r="PX81" s="106"/>
      <c r="PY81" s="106"/>
      <c r="PZ81" s="106"/>
      <c r="QA81" s="106"/>
      <c r="QB81" s="106"/>
      <c r="QC81" s="106"/>
      <c r="QD81" s="106"/>
      <c r="QE81" s="106"/>
      <c r="QF81" s="106"/>
      <c r="QG81" s="106"/>
      <c r="QH81" s="106"/>
      <c r="QI81" s="106"/>
      <c r="QJ81" s="106"/>
      <c r="QK81" s="106"/>
      <c r="QL81" s="106"/>
      <c r="QM81" s="106"/>
      <c r="QN81" s="106"/>
      <c r="QO81" s="106"/>
      <c r="QP81" s="106"/>
      <c r="QQ81" s="106"/>
      <c r="QR81" s="106"/>
      <c r="QS81" s="106"/>
      <c r="QT81" s="106"/>
      <c r="QU81" s="106"/>
      <c r="QV81" s="106"/>
      <c r="QW81" s="106"/>
      <c r="QX81" s="106"/>
      <c r="QY81" s="106"/>
      <c r="QZ81" s="106"/>
      <c r="RA81" s="106"/>
      <c r="RB81" s="106"/>
      <c r="RC81" s="106"/>
      <c r="RD81" s="106"/>
      <c r="RE81" s="106"/>
      <c r="RF81" s="106"/>
      <c r="RG81" s="106"/>
      <c r="RH81" s="106"/>
      <c r="RI81" s="106"/>
      <c r="RJ81" s="106"/>
      <c r="RK81" s="106"/>
      <c r="RL81" s="106"/>
      <c r="RM81" s="106"/>
      <c r="RN81" s="106"/>
      <c r="RO81" s="106"/>
      <c r="RP81" s="106"/>
      <c r="RQ81" s="106"/>
      <c r="RR81" s="106"/>
      <c r="RS81" s="106"/>
      <c r="RT81" s="106"/>
      <c r="RU81" s="106"/>
      <c r="RV81" s="106"/>
      <c r="RW81" s="106"/>
      <c r="RX81" s="106"/>
      <c r="RY81" s="106"/>
      <c r="RZ81" s="106"/>
      <c r="SA81" s="106"/>
      <c r="SB81" s="106"/>
      <c r="SC81" s="106"/>
      <c r="SD81" s="106"/>
      <c r="SE81" s="106"/>
      <c r="SF81" s="106"/>
      <c r="SG81" s="106"/>
      <c r="SH81" s="106"/>
      <c r="SI81" s="106"/>
      <c r="SJ81" s="106"/>
      <c r="SK81" s="106"/>
      <c r="SL81" s="106"/>
      <c r="SM81" s="106"/>
      <c r="SN81" s="106"/>
      <c r="SO81" s="106"/>
      <c r="SP81" s="106"/>
      <c r="SQ81" s="106"/>
      <c r="SR81" s="106"/>
      <c r="SS81" s="106"/>
      <c r="ST81" s="106"/>
      <c r="SU81" s="106"/>
      <c r="SV81" s="106"/>
      <c r="SW81" s="106"/>
      <c r="SX81" s="106"/>
      <c r="SY81" s="106"/>
      <c r="SZ81" s="106"/>
      <c r="TA81" s="106"/>
      <c r="TB81" s="106"/>
      <c r="TC81" s="106"/>
      <c r="TD81" s="106"/>
      <c r="TE81" s="106"/>
      <c r="TF81" s="106"/>
      <c r="TG81" s="106"/>
      <c r="TH81" s="106"/>
      <c r="TI81" s="106"/>
      <c r="TJ81" s="106"/>
      <c r="TK81" s="106"/>
      <c r="TL81" s="106"/>
      <c r="TM81" s="106"/>
      <c r="TN81" s="106"/>
      <c r="TO81" s="106"/>
      <c r="TP81" s="106"/>
      <c r="TQ81" s="106"/>
      <c r="TR81" s="106"/>
      <c r="TS81" s="106"/>
      <c r="TT81" s="106"/>
      <c r="TU81" s="106"/>
      <c r="TV81" s="106"/>
      <c r="TW81" s="106"/>
      <c r="TX81" s="106"/>
      <c r="TY81" s="106"/>
      <c r="TZ81" s="106"/>
      <c r="UA81" s="106"/>
      <c r="UB81" s="106"/>
      <c r="UC81" s="106"/>
      <c r="UD81" s="106"/>
      <c r="UE81" s="106"/>
      <c r="UF81" s="106"/>
      <c r="UG81" s="106"/>
      <c r="UH81" s="106"/>
      <c r="UI81" s="106"/>
      <c r="UJ81" s="106"/>
      <c r="UK81" s="106"/>
      <c r="UL81" s="106"/>
      <c r="UM81" s="106"/>
      <c r="UN81" s="106"/>
      <c r="UO81" s="106"/>
      <c r="UP81" s="106"/>
      <c r="UQ81" s="106"/>
      <c r="UR81" s="106"/>
      <c r="US81" s="106"/>
      <c r="UT81" s="106"/>
      <c r="UU81" s="106"/>
      <c r="UV81" s="106"/>
      <c r="UW81" s="106"/>
      <c r="UX81" s="106"/>
      <c r="UY81" s="106"/>
      <c r="UZ81" s="106"/>
      <c r="VA81" s="106"/>
      <c r="VB81" s="106"/>
      <c r="VC81" s="106"/>
      <c r="VD81" s="106"/>
      <c r="VE81" s="106"/>
      <c r="VF81" s="106"/>
      <c r="VG81" s="106"/>
      <c r="VH81" s="106"/>
      <c r="VI81" s="106"/>
      <c r="VJ81" s="106"/>
      <c r="VK81" s="106"/>
      <c r="VL81" s="106"/>
      <c r="VM81" s="106"/>
      <c r="VN81" s="106"/>
      <c r="VO81" s="106"/>
      <c r="VP81" s="106"/>
      <c r="VQ81" s="106"/>
      <c r="VR81" s="106"/>
      <c r="VS81" s="106"/>
      <c r="VT81" s="106"/>
      <c r="VU81" s="106"/>
      <c r="VV81" s="106"/>
      <c r="VW81" s="106"/>
      <c r="VX81" s="106"/>
      <c r="VY81" s="106"/>
      <c r="VZ81" s="106"/>
      <c r="WA81" s="106"/>
      <c r="WB81" s="106"/>
      <c r="WC81" s="106"/>
      <c r="WD81" s="106"/>
      <c r="WE81" s="106"/>
      <c r="WF81" s="106"/>
      <c r="WG81" s="106"/>
      <c r="WH81" s="106"/>
      <c r="WI81" s="106"/>
      <c r="WJ81" s="106"/>
      <c r="WK81" s="106"/>
      <c r="WL81" s="106"/>
      <c r="WM81" s="106"/>
      <c r="WN81" s="106"/>
      <c r="WO81" s="106"/>
      <c r="WP81" s="106"/>
      <c r="WQ81" s="106"/>
      <c r="WR81" s="106"/>
      <c r="WS81" s="106"/>
      <c r="WT81" s="106"/>
      <c r="WU81" s="106"/>
      <c r="WV81" s="106"/>
      <c r="WW81" s="106"/>
      <c r="WX81" s="106"/>
      <c r="WY81" s="106"/>
      <c r="WZ81" s="106"/>
      <c r="XA81" s="106"/>
      <c r="XB81" s="106"/>
      <c r="XC81" s="106"/>
      <c r="XD81" s="106"/>
      <c r="XE81" s="106"/>
      <c r="XF81" s="106"/>
      <c r="XG81" s="106"/>
      <c r="XH81" s="106"/>
      <c r="XI81" s="106"/>
      <c r="XJ81" s="106"/>
      <c r="XK81" s="106"/>
      <c r="XL81" s="106"/>
      <c r="XM81" s="106"/>
      <c r="XN81" s="106"/>
      <c r="XO81" s="106"/>
      <c r="XP81" s="106"/>
      <c r="XQ81" s="106"/>
      <c r="XR81" s="106"/>
      <c r="XS81" s="106"/>
      <c r="XT81" s="106"/>
      <c r="XU81" s="106"/>
      <c r="XV81" s="106"/>
      <c r="XW81" s="106"/>
      <c r="XX81" s="106"/>
      <c r="XY81" s="106"/>
      <c r="XZ81" s="106"/>
      <c r="YA81" s="106"/>
      <c r="YB81" s="106"/>
      <c r="YC81" s="106"/>
      <c r="YD81" s="106"/>
      <c r="YE81" s="106"/>
      <c r="YF81" s="106"/>
      <c r="YG81" s="106"/>
      <c r="YH81" s="106"/>
      <c r="YI81" s="106"/>
      <c r="YJ81" s="106"/>
      <c r="YK81" s="106"/>
      <c r="YL81" s="106"/>
      <c r="YM81" s="106"/>
      <c r="YN81" s="106"/>
      <c r="YO81" s="106"/>
      <c r="YP81" s="106"/>
      <c r="YQ81" s="106"/>
      <c r="YR81" s="106"/>
      <c r="YS81" s="106"/>
      <c r="YT81" s="106"/>
      <c r="YU81" s="106"/>
      <c r="YV81" s="106"/>
      <c r="YW81" s="106"/>
      <c r="YX81" s="106"/>
      <c r="YY81" s="106"/>
      <c r="YZ81" s="106"/>
      <c r="ZA81" s="106"/>
      <c r="ZB81" s="106"/>
      <c r="ZC81" s="106"/>
      <c r="ZD81" s="106"/>
      <c r="ZE81" s="106"/>
      <c r="ZF81" s="106"/>
      <c r="ZG81" s="106"/>
      <c r="ZH81" s="106"/>
      <c r="ZI81" s="106"/>
      <c r="ZJ81" s="106"/>
      <c r="ZK81" s="106"/>
      <c r="ZL81" s="106"/>
      <c r="ZM81" s="106"/>
      <c r="ZN81" s="106"/>
      <c r="ZO81" s="106"/>
      <c r="ZP81" s="106"/>
      <c r="ZQ81" s="106"/>
      <c r="ZR81" s="106"/>
      <c r="ZS81" s="106"/>
      <c r="ZT81" s="106"/>
      <c r="ZU81" s="106"/>
      <c r="ZV81" s="106"/>
      <c r="ZW81" s="106"/>
      <c r="ZX81" s="106"/>
      <c r="ZY81" s="106"/>
      <c r="ZZ81" s="106"/>
      <c r="AAA81" s="106"/>
      <c r="AAB81" s="106"/>
      <c r="AAC81" s="106"/>
      <c r="AAD81" s="106"/>
      <c r="AAE81" s="106"/>
      <c r="AAF81" s="106"/>
      <c r="AAG81" s="106"/>
      <c r="AAH81" s="106"/>
      <c r="AAI81" s="106"/>
      <c r="AAJ81" s="106"/>
      <c r="AAK81" s="106"/>
      <c r="AAL81" s="106"/>
      <c r="AAM81" s="106"/>
      <c r="AAN81" s="106"/>
      <c r="AAO81" s="106"/>
      <c r="AAP81" s="106"/>
      <c r="AAQ81" s="106"/>
      <c r="AAR81" s="106"/>
      <c r="AAS81" s="106"/>
      <c r="AAT81" s="106"/>
      <c r="AAU81" s="106"/>
      <c r="AAV81" s="106"/>
      <c r="AAW81" s="106"/>
      <c r="AAX81" s="106"/>
      <c r="AAY81" s="106"/>
      <c r="AAZ81" s="106"/>
      <c r="ABA81" s="106"/>
      <c r="ABB81" s="106"/>
      <c r="ABC81" s="106"/>
      <c r="ABD81" s="106"/>
      <c r="ABE81" s="106"/>
      <c r="ABF81" s="106"/>
      <c r="ABG81" s="106"/>
      <c r="ABH81" s="106"/>
      <c r="ABI81" s="106"/>
      <c r="ABJ81" s="106"/>
      <c r="ABK81" s="106"/>
      <c r="ABL81" s="106"/>
      <c r="ABM81" s="106"/>
      <c r="ABN81" s="106"/>
      <c r="ABO81" s="106"/>
      <c r="ABP81" s="106"/>
      <c r="ABQ81" s="106"/>
      <c r="ABR81" s="106"/>
      <c r="ABS81" s="106"/>
      <c r="ABT81" s="106"/>
      <c r="ABU81" s="106"/>
      <c r="ABV81" s="106"/>
      <c r="ABW81" s="106"/>
      <c r="ABX81" s="106"/>
      <c r="ABY81" s="106"/>
      <c r="ABZ81" s="106"/>
      <c r="ACA81" s="106"/>
      <c r="ACB81" s="106"/>
      <c r="ACC81" s="106"/>
      <c r="ACD81" s="106"/>
      <c r="ACE81" s="106"/>
      <c r="ACF81" s="106"/>
      <c r="ACG81" s="106"/>
      <c r="ACH81" s="106"/>
      <c r="ACI81" s="106"/>
      <c r="ACJ81" s="106"/>
      <c r="ACK81" s="106"/>
      <c r="ACL81" s="106"/>
      <c r="ACM81" s="106"/>
      <c r="ACN81" s="106"/>
      <c r="ACO81" s="106"/>
      <c r="ACP81" s="106"/>
      <c r="ACQ81" s="106"/>
      <c r="ACR81" s="106"/>
      <c r="ACS81" s="106"/>
      <c r="ACT81" s="106"/>
      <c r="ACU81" s="106"/>
      <c r="ACV81" s="106"/>
      <c r="ACW81" s="106"/>
      <c r="ACX81" s="106"/>
      <c r="ACY81" s="106"/>
      <c r="ACZ81" s="106"/>
      <c r="ADA81" s="106"/>
      <c r="ADB81" s="106"/>
      <c r="ADC81" s="106"/>
      <c r="ADD81" s="106"/>
      <c r="ADE81" s="106"/>
      <c r="ADF81" s="106"/>
      <c r="ADG81" s="106"/>
      <c r="ADH81" s="106"/>
      <c r="ADI81" s="106"/>
      <c r="ADJ81" s="106"/>
      <c r="ADK81" s="106"/>
      <c r="ADL81" s="106"/>
      <c r="ADM81" s="106"/>
      <c r="ADN81" s="106"/>
      <c r="ADO81" s="106"/>
      <c r="ADP81" s="106"/>
      <c r="ADQ81" s="106"/>
      <c r="ADR81" s="106"/>
      <c r="ADS81" s="106"/>
      <c r="ADT81" s="106"/>
      <c r="ADU81" s="106"/>
      <c r="ADV81" s="106"/>
      <c r="ADW81" s="106"/>
      <c r="ADX81" s="106"/>
      <c r="ADY81" s="106"/>
      <c r="ADZ81" s="106"/>
      <c r="AEA81" s="106"/>
      <c r="AEB81" s="106"/>
      <c r="AEC81" s="106"/>
      <c r="AED81" s="106"/>
      <c r="AEE81" s="106"/>
      <c r="AEF81" s="106"/>
      <c r="AEG81" s="106"/>
      <c r="AEH81" s="106"/>
      <c r="AEI81" s="106"/>
      <c r="AEJ81" s="106"/>
      <c r="AEK81" s="106"/>
      <c r="AEL81" s="106"/>
      <c r="AEM81" s="106"/>
      <c r="AEN81" s="106"/>
      <c r="AEO81" s="106"/>
      <c r="AEP81" s="106"/>
      <c r="AEQ81" s="106"/>
      <c r="AER81" s="106"/>
      <c r="AES81" s="106"/>
      <c r="AET81" s="106"/>
      <c r="AEU81" s="106"/>
      <c r="AEV81" s="106"/>
      <c r="AEW81" s="106"/>
      <c r="AEX81" s="106"/>
      <c r="AEY81" s="106"/>
      <c r="AEZ81" s="106"/>
      <c r="AFA81" s="106"/>
      <c r="AFB81" s="106"/>
      <c r="AFC81" s="106"/>
      <c r="AFD81" s="106"/>
      <c r="AFE81" s="106"/>
      <c r="AFF81" s="106"/>
      <c r="AFG81" s="106"/>
      <c r="AFH81" s="106"/>
      <c r="AFI81" s="106"/>
      <c r="AFJ81" s="106"/>
      <c r="AFK81" s="106"/>
      <c r="AFL81" s="106"/>
      <c r="AFM81" s="106"/>
      <c r="AFN81" s="106"/>
      <c r="AFO81" s="106"/>
      <c r="AFP81" s="106"/>
      <c r="AFQ81" s="106"/>
      <c r="AFR81" s="106"/>
      <c r="AFS81" s="106"/>
      <c r="AFT81" s="106"/>
      <c r="AFU81" s="106"/>
      <c r="AFV81" s="106"/>
      <c r="AFW81" s="106"/>
      <c r="AFX81" s="106"/>
      <c r="AFY81" s="106"/>
      <c r="AFZ81" s="106"/>
      <c r="AGA81" s="106"/>
      <c r="AGB81" s="106"/>
      <c r="AGC81" s="106"/>
      <c r="AGD81" s="106"/>
      <c r="AGE81" s="106"/>
      <c r="AGF81" s="106"/>
      <c r="AGG81" s="106"/>
      <c r="AGH81" s="106"/>
      <c r="AGI81" s="106"/>
      <c r="AGJ81" s="106"/>
      <c r="AGK81" s="106"/>
      <c r="AGL81" s="106"/>
      <c r="AGM81" s="106"/>
      <c r="AGN81" s="106"/>
      <c r="AGO81" s="106"/>
      <c r="AGP81" s="106"/>
      <c r="AGQ81" s="106"/>
      <c r="AGR81" s="106"/>
      <c r="AGS81" s="106"/>
      <c r="AGT81" s="106"/>
      <c r="AGU81" s="106"/>
      <c r="AGV81" s="106"/>
      <c r="AGW81" s="106"/>
      <c r="AGX81" s="106"/>
      <c r="AGY81" s="106"/>
      <c r="AGZ81" s="106"/>
      <c r="AHA81" s="106"/>
      <c r="AHB81" s="106"/>
      <c r="AHC81" s="106"/>
      <c r="AHD81" s="106"/>
      <c r="AHE81" s="106"/>
      <c r="AHF81" s="106"/>
      <c r="AHG81" s="106"/>
      <c r="AHH81" s="106"/>
      <c r="AHI81" s="106"/>
      <c r="AHJ81" s="106"/>
      <c r="AHK81" s="106"/>
      <c r="AHL81" s="106"/>
      <c r="AHM81" s="106"/>
      <c r="AHN81" s="106"/>
      <c r="AHO81" s="106"/>
      <c r="AHP81" s="106"/>
      <c r="AHQ81" s="106"/>
      <c r="AHR81" s="106"/>
      <c r="AHS81" s="106"/>
      <c r="AHT81" s="106"/>
      <c r="AHU81" s="106"/>
      <c r="AHV81" s="106"/>
      <c r="AHW81" s="106"/>
      <c r="AHX81" s="106"/>
      <c r="AHY81" s="106"/>
      <c r="AHZ81" s="106"/>
      <c r="AIA81" s="106"/>
      <c r="AIB81" s="106"/>
      <c r="AIC81" s="106"/>
      <c r="AID81" s="106"/>
      <c r="AIE81" s="106"/>
      <c r="AIF81" s="106"/>
      <c r="AIG81" s="106"/>
      <c r="AIH81" s="106"/>
      <c r="AII81" s="106"/>
      <c r="AIJ81" s="106"/>
      <c r="AIK81" s="106"/>
      <c r="AIL81" s="106"/>
      <c r="AIM81" s="106"/>
      <c r="AIN81" s="106"/>
      <c r="AIO81" s="106"/>
      <c r="AIP81" s="106"/>
      <c r="AIQ81" s="106"/>
      <c r="AIR81" s="106"/>
      <c r="AIS81" s="106"/>
      <c r="AIT81" s="106"/>
      <c r="AIU81" s="106"/>
      <c r="AIV81" s="106"/>
      <c r="AIW81" s="106"/>
      <c r="AIX81" s="106"/>
      <c r="AIY81" s="106"/>
      <c r="AIZ81" s="106"/>
      <c r="AJA81" s="106"/>
      <c r="AJB81" s="106"/>
      <c r="AJC81" s="106"/>
      <c r="AJD81" s="106"/>
      <c r="AJE81" s="106"/>
      <c r="AJF81" s="106"/>
      <c r="AJG81" s="106"/>
      <c r="AJH81" s="106"/>
      <c r="AJI81" s="106"/>
      <c r="AJJ81" s="106"/>
      <c r="AJK81" s="106"/>
      <c r="AJL81" s="106"/>
      <c r="AJM81" s="106"/>
      <c r="AJN81" s="106"/>
      <c r="AJO81" s="106"/>
      <c r="AJP81" s="106"/>
      <c r="AJQ81" s="106"/>
      <c r="AJR81" s="106"/>
      <c r="AJS81" s="106"/>
      <c r="AJT81" s="106"/>
      <c r="AJU81" s="106"/>
      <c r="AJV81" s="106"/>
      <c r="AJW81" s="106"/>
      <c r="AJX81" s="106"/>
      <c r="AJY81" s="106"/>
      <c r="AJZ81" s="106"/>
      <c r="AKA81" s="106"/>
      <c r="AKB81" s="106"/>
      <c r="AKC81" s="106"/>
      <c r="AKD81" s="106"/>
      <c r="AKE81" s="106"/>
      <c r="AKF81" s="106"/>
      <c r="AKG81" s="106"/>
      <c r="AKH81" s="106"/>
      <c r="AKI81" s="106"/>
      <c r="AKJ81" s="106"/>
      <c r="AKK81" s="106"/>
      <c r="AKL81" s="106"/>
      <c r="AKM81" s="106"/>
      <c r="AKN81" s="106"/>
      <c r="AKO81" s="106"/>
      <c r="AKP81" s="106"/>
      <c r="AKQ81" s="106"/>
      <c r="AKR81" s="106"/>
      <c r="AKS81" s="106"/>
      <c r="AKT81" s="106"/>
      <c r="AKU81" s="106"/>
      <c r="AKV81" s="106"/>
      <c r="AKW81" s="106"/>
      <c r="AKX81" s="106"/>
      <c r="AKY81" s="106"/>
      <c r="AKZ81" s="106"/>
      <c r="ALA81" s="106"/>
      <c r="ALB81" s="106"/>
      <c r="ALC81" s="106"/>
      <c r="ALD81" s="106"/>
      <c r="ALE81" s="106"/>
      <c r="ALF81" s="106"/>
      <c r="ALG81" s="106"/>
      <c r="ALH81" s="106"/>
      <c r="ALI81" s="106"/>
      <c r="ALJ81" s="106"/>
      <c r="ALK81" s="106"/>
      <c r="ALL81" s="106"/>
      <c r="ALM81" s="106"/>
      <c r="ALN81" s="106"/>
      <c r="ALO81" s="106"/>
      <c r="ALP81" s="106"/>
      <c r="ALQ81" s="106"/>
      <c r="ALR81" s="106"/>
      <c r="ALS81" s="106"/>
      <c r="ALT81" s="106"/>
      <c r="ALU81" s="106"/>
      <c r="ALV81" s="106"/>
      <c r="ALW81" s="106"/>
      <c r="ALX81" s="106"/>
      <c r="ALY81" s="106"/>
      <c r="ALZ81" s="106"/>
      <c r="AMA81" s="106"/>
      <c r="AMB81" s="106"/>
      <c r="AMC81" s="106"/>
      <c r="AMD81" s="106"/>
      <c r="AME81" s="106"/>
      <c r="AMF81" s="106"/>
      <c r="AMG81" s="106"/>
      <c r="AMH81" s="106"/>
      <c r="AMI81" s="106"/>
      <c r="AMJ81" s="106"/>
      <c r="AMK81" s="106"/>
      <c r="AML81" s="106"/>
      <c r="AMM81" s="106"/>
      <c r="AMN81" s="106"/>
      <c r="AMO81" s="106"/>
      <c r="AMP81" s="106"/>
      <c r="AMQ81" s="106"/>
      <c r="AMR81" s="106"/>
      <c r="AMS81" s="106"/>
      <c r="AMT81" s="106"/>
      <c r="AMU81" s="106"/>
      <c r="AMV81" s="106"/>
      <c r="AMW81" s="106"/>
      <c r="AMX81" s="106"/>
      <c r="AMY81" s="106"/>
      <c r="AMZ81" s="106"/>
      <c r="ANA81" s="106"/>
      <c r="ANB81" s="106"/>
      <c r="ANC81" s="106"/>
      <c r="AND81" s="106"/>
    </row>
    <row r="82" spans="1:1044" s="105" customFormat="1">
      <c r="A82" s="122"/>
      <c r="B82" s="122"/>
      <c r="C82" s="119"/>
      <c r="D82" s="119"/>
      <c r="E82" s="129"/>
      <c r="F82" s="129"/>
      <c r="G82" s="130"/>
      <c r="H82" s="130"/>
      <c r="I82" s="122"/>
      <c r="J82" s="122"/>
      <c r="K82" s="128"/>
      <c r="L82" s="128"/>
      <c r="M82" s="124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K82" s="106"/>
      <c r="FL82" s="106"/>
      <c r="FM82" s="106"/>
      <c r="FN82" s="106"/>
      <c r="FO82" s="106"/>
      <c r="FP82" s="106"/>
      <c r="FQ82" s="106"/>
      <c r="FR82" s="106"/>
      <c r="FS82" s="106"/>
      <c r="FT82" s="106"/>
      <c r="FU82" s="106"/>
      <c r="FV82" s="106"/>
      <c r="FW82" s="106"/>
      <c r="FX82" s="106"/>
      <c r="FY82" s="106"/>
      <c r="FZ82" s="106"/>
      <c r="GA82" s="106"/>
      <c r="GB82" s="106"/>
      <c r="GC82" s="106"/>
      <c r="GD82" s="106"/>
      <c r="GE82" s="106"/>
      <c r="GF82" s="106"/>
      <c r="GG82" s="106"/>
      <c r="GH82" s="106"/>
      <c r="GI82" s="106"/>
      <c r="GJ82" s="106"/>
      <c r="GK82" s="106"/>
      <c r="GL82" s="106"/>
      <c r="GM82" s="106"/>
      <c r="GN82" s="106"/>
      <c r="GO82" s="106"/>
      <c r="GP82" s="106"/>
      <c r="GQ82" s="106"/>
      <c r="GR82" s="106"/>
      <c r="GS82" s="106"/>
      <c r="GT82" s="106"/>
      <c r="GU82" s="106"/>
      <c r="GV82" s="106"/>
      <c r="GW82" s="106"/>
      <c r="GX82" s="106"/>
      <c r="GY82" s="106"/>
      <c r="GZ82" s="106"/>
      <c r="HA82" s="106"/>
      <c r="HB82" s="106"/>
      <c r="HC82" s="106"/>
      <c r="HD82" s="106"/>
      <c r="HE82" s="106"/>
      <c r="HF82" s="106"/>
      <c r="HG82" s="106"/>
      <c r="HH82" s="106"/>
      <c r="HI82" s="106"/>
      <c r="HJ82" s="106"/>
      <c r="HK82" s="106"/>
      <c r="HL82" s="106"/>
      <c r="HM82" s="106"/>
      <c r="HN82" s="106"/>
      <c r="HO82" s="106"/>
      <c r="HP82" s="106"/>
      <c r="HQ82" s="106"/>
      <c r="HR82" s="106"/>
      <c r="HS82" s="106"/>
      <c r="HT82" s="106"/>
      <c r="HU82" s="106"/>
      <c r="HV82" s="106"/>
      <c r="HW82" s="106"/>
      <c r="HX82" s="106"/>
      <c r="HY82" s="106"/>
      <c r="HZ82" s="106"/>
      <c r="IA82" s="106"/>
      <c r="IB82" s="106"/>
      <c r="IC82" s="106"/>
      <c r="ID82" s="106"/>
      <c r="IE82" s="106"/>
      <c r="IF82" s="106"/>
      <c r="IG82" s="106"/>
      <c r="IH82" s="106"/>
      <c r="II82" s="106"/>
      <c r="IJ82" s="106"/>
      <c r="IK82" s="106"/>
      <c r="IL82" s="106"/>
      <c r="IM82" s="106"/>
      <c r="IN82" s="106"/>
      <c r="IO82" s="106"/>
      <c r="IP82" s="106"/>
      <c r="IQ82" s="106"/>
      <c r="IR82" s="106"/>
      <c r="IS82" s="106"/>
      <c r="IT82" s="106"/>
      <c r="IU82" s="106"/>
      <c r="IV82" s="106"/>
      <c r="IW82" s="106"/>
      <c r="IX82" s="106"/>
      <c r="IY82" s="106"/>
      <c r="IZ82" s="106"/>
      <c r="JA82" s="106"/>
      <c r="JB82" s="106"/>
      <c r="JC82" s="106"/>
      <c r="JD82" s="106"/>
      <c r="JE82" s="106"/>
      <c r="JF82" s="106"/>
      <c r="JG82" s="106"/>
      <c r="JH82" s="106"/>
      <c r="JI82" s="106"/>
      <c r="JJ82" s="106"/>
      <c r="JK82" s="106"/>
      <c r="JL82" s="106"/>
      <c r="JM82" s="106"/>
      <c r="JN82" s="106"/>
      <c r="JO82" s="106"/>
      <c r="JP82" s="106"/>
      <c r="JQ82" s="106"/>
      <c r="JR82" s="106"/>
      <c r="JS82" s="106"/>
      <c r="JT82" s="106"/>
      <c r="JU82" s="106"/>
      <c r="JV82" s="106"/>
      <c r="JW82" s="106"/>
      <c r="JX82" s="106"/>
      <c r="JY82" s="106"/>
      <c r="JZ82" s="106"/>
      <c r="KA82" s="106"/>
      <c r="KB82" s="106"/>
      <c r="KC82" s="106"/>
      <c r="KD82" s="106"/>
      <c r="KE82" s="106"/>
      <c r="KF82" s="106"/>
      <c r="KG82" s="106"/>
      <c r="KH82" s="106"/>
      <c r="KI82" s="106"/>
      <c r="KJ82" s="106"/>
      <c r="KK82" s="106"/>
      <c r="KL82" s="106"/>
      <c r="KM82" s="106"/>
      <c r="KN82" s="106"/>
      <c r="KO82" s="106"/>
      <c r="KP82" s="106"/>
      <c r="KQ82" s="106"/>
      <c r="KR82" s="106"/>
      <c r="KS82" s="106"/>
      <c r="KT82" s="106"/>
      <c r="KU82" s="106"/>
      <c r="KV82" s="106"/>
      <c r="KW82" s="106"/>
      <c r="KX82" s="106"/>
      <c r="KY82" s="106"/>
      <c r="KZ82" s="106"/>
      <c r="LA82" s="106"/>
      <c r="LB82" s="106"/>
      <c r="LC82" s="106"/>
      <c r="LD82" s="106"/>
      <c r="LE82" s="106"/>
      <c r="LF82" s="106"/>
      <c r="LG82" s="106"/>
      <c r="LH82" s="106"/>
      <c r="LI82" s="106"/>
      <c r="LJ82" s="106"/>
      <c r="LK82" s="106"/>
      <c r="LL82" s="106"/>
      <c r="LM82" s="106"/>
      <c r="LN82" s="106"/>
      <c r="LO82" s="106"/>
      <c r="LP82" s="106"/>
      <c r="LQ82" s="106"/>
      <c r="LR82" s="106"/>
      <c r="LS82" s="106"/>
      <c r="LT82" s="106"/>
      <c r="LU82" s="106"/>
      <c r="LV82" s="106"/>
      <c r="LW82" s="106"/>
      <c r="LX82" s="106"/>
      <c r="LY82" s="106"/>
      <c r="LZ82" s="106"/>
      <c r="MA82" s="106"/>
      <c r="MB82" s="106"/>
      <c r="MC82" s="106"/>
      <c r="MD82" s="106"/>
      <c r="ME82" s="106"/>
      <c r="MF82" s="106"/>
      <c r="MG82" s="106"/>
      <c r="MH82" s="106"/>
      <c r="MI82" s="106"/>
      <c r="MJ82" s="106"/>
      <c r="MK82" s="106"/>
      <c r="ML82" s="106"/>
      <c r="MM82" s="106"/>
      <c r="MN82" s="106"/>
      <c r="MO82" s="106"/>
      <c r="MP82" s="106"/>
      <c r="MQ82" s="106"/>
      <c r="MR82" s="106"/>
      <c r="MS82" s="106"/>
      <c r="MT82" s="106"/>
      <c r="MU82" s="106"/>
      <c r="MV82" s="106"/>
      <c r="MW82" s="106"/>
      <c r="MX82" s="106"/>
      <c r="MY82" s="106"/>
      <c r="MZ82" s="106"/>
      <c r="NA82" s="106"/>
      <c r="NB82" s="106"/>
      <c r="NC82" s="106"/>
      <c r="ND82" s="106"/>
      <c r="NE82" s="106"/>
      <c r="NF82" s="106"/>
      <c r="NG82" s="106"/>
      <c r="NH82" s="106"/>
      <c r="NI82" s="106"/>
      <c r="NJ82" s="106"/>
      <c r="NK82" s="106"/>
      <c r="NL82" s="106"/>
      <c r="NM82" s="106"/>
      <c r="NN82" s="106"/>
      <c r="NO82" s="106"/>
      <c r="NP82" s="106"/>
      <c r="NQ82" s="106"/>
      <c r="NR82" s="106"/>
      <c r="NS82" s="106"/>
      <c r="NT82" s="106"/>
      <c r="NU82" s="106"/>
      <c r="NV82" s="106"/>
      <c r="NW82" s="106"/>
      <c r="NX82" s="106"/>
      <c r="NY82" s="106"/>
      <c r="NZ82" s="106"/>
      <c r="OA82" s="106"/>
      <c r="OB82" s="106"/>
      <c r="OC82" s="106"/>
      <c r="OD82" s="106"/>
      <c r="OE82" s="106"/>
      <c r="OF82" s="106"/>
      <c r="OG82" s="106"/>
      <c r="OH82" s="106"/>
      <c r="OI82" s="106"/>
      <c r="OJ82" s="106"/>
      <c r="OK82" s="106"/>
      <c r="OL82" s="106"/>
      <c r="OM82" s="106"/>
      <c r="ON82" s="106"/>
      <c r="OO82" s="106"/>
      <c r="OP82" s="106"/>
      <c r="OQ82" s="106"/>
      <c r="OR82" s="106"/>
      <c r="OS82" s="106"/>
      <c r="OT82" s="106"/>
      <c r="OU82" s="106"/>
      <c r="OV82" s="106"/>
      <c r="OW82" s="106"/>
      <c r="OX82" s="106"/>
      <c r="OY82" s="106"/>
      <c r="OZ82" s="106"/>
      <c r="PA82" s="106"/>
      <c r="PB82" s="106"/>
      <c r="PC82" s="106"/>
      <c r="PD82" s="106"/>
      <c r="PE82" s="106"/>
      <c r="PF82" s="106"/>
      <c r="PG82" s="106"/>
      <c r="PH82" s="106"/>
      <c r="PI82" s="106"/>
      <c r="PJ82" s="106"/>
      <c r="PK82" s="106"/>
      <c r="PL82" s="106"/>
      <c r="PM82" s="106"/>
      <c r="PN82" s="106"/>
      <c r="PO82" s="106"/>
      <c r="PP82" s="106"/>
      <c r="PQ82" s="106"/>
      <c r="PR82" s="106"/>
      <c r="PS82" s="106"/>
      <c r="PT82" s="106"/>
      <c r="PU82" s="106"/>
      <c r="PV82" s="106"/>
      <c r="PW82" s="106"/>
      <c r="PX82" s="106"/>
      <c r="PY82" s="106"/>
      <c r="PZ82" s="106"/>
      <c r="QA82" s="106"/>
      <c r="QB82" s="106"/>
      <c r="QC82" s="106"/>
      <c r="QD82" s="106"/>
      <c r="QE82" s="106"/>
      <c r="QF82" s="106"/>
      <c r="QG82" s="106"/>
      <c r="QH82" s="106"/>
      <c r="QI82" s="106"/>
      <c r="QJ82" s="106"/>
      <c r="QK82" s="106"/>
      <c r="QL82" s="106"/>
      <c r="QM82" s="106"/>
      <c r="QN82" s="106"/>
      <c r="QO82" s="106"/>
      <c r="QP82" s="106"/>
      <c r="QQ82" s="106"/>
      <c r="QR82" s="106"/>
      <c r="QS82" s="106"/>
      <c r="QT82" s="106"/>
      <c r="QU82" s="106"/>
      <c r="QV82" s="106"/>
      <c r="QW82" s="106"/>
      <c r="QX82" s="106"/>
      <c r="QY82" s="106"/>
      <c r="QZ82" s="106"/>
      <c r="RA82" s="106"/>
      <c r="RB82" s="106"/>
      <c r="RC82" s="106"/>
      <c r="RD82" s="106"/>
      <c r="RE82" s="106"/>
      <c r="RF82" s="106"/>
      <c r="RG82" s="106"/>
      <c r="RH82" s="106"/>
      <c r="RI82" s="106"/>
      <c r="RJ82" s="106"/>
      <c r="RK82" s="106"/>
      <c r="RL82" s="106"/>
      <c r="RM82" s="106"/>
      <c r="RN82" s="106"/>
      <c r="RO82" s="106"/>
      <c r="RP82" s="106"/>
      <c r="RQ82" s="106"/>
      <c r="RR82" s="106"/>
      <c r="RS82" s="106"/>
      <c r="RT82" s="106"/>
      <c r="RU82" s="106"/>
      <c r="RV82" s="106"/>
      <c r="RW82" s="106"/>
      <c r="RX82" s="106"/>
      <c r="RY82" s="106"/>
      <c r="RZ82" s="106"/>
      <c r="SA82" s="106"/>
      <c r="SB82" s="106"/>
      <c r="SC82" s="106"/>
      <c r="SD82" s="106"/>
      <c r="SE82" s="106"/>
      <c r="SF82" s="106"/>
      <c r="SG82" s="106"/>
      <c r="SH82" s="106"/>
      <c r="SI82" s="106"/>
      <c r="SJ82" s="106"/>
      <c r="SK82" s="106"/>
      <c r="SL82" s="106"/>
      <c r="SM82" s="106"/>
      <c r="SN82" s="106"/>
      <c r="SO82" s="106"/>
      <c r="SP82" s="106"/>
      <c r="SQ82" s="106"/>
      <c r="SR82" s="106"/>
      <c r="SS82" s="106"/>
      <c r="ST82" s="106"/>
      <c r="SU82" s="106"/>
      <c r="SV82" s="106"/>
      <c r="SW82" s="106"/>
      <c r="SX82" s="106"/>
      <c r="SY82" s="106"/>
      <c r="SZ82" s="106"/>
      <c r="TA82" s="106"/>
      <c r="TB82" s="106"/>
      <c r="TC82" s="106"/>
      <c r="TD82" s="106"/>
      <c r="TE82" s="106"/>
      <c r="TF82" s="106"/>
      <c r="TG82" s="106"/>
      <c r="TH82" s="106"/>
      <c r="TI82" s="106"/>
      <c r="TJ82" s="106"/>
      <c r="TK82" s="106"/>
      <c r="TL82" s="106"/>
      <c r="TM82" s="106"/>
      <c r="TN82" s="106"/>
      <c r="TO82" s="106"/>
      <c r="TP82" s="106"/>
      <c r="TQ82" s="106"/>
      <c r="TR82" s="106"/>
      <c r="TS82" s="106"/>
      <c r="TT82" s="106"/>
      <c r="TU82" s="106"/>
      <c r="TV82" s="106"/>
      <c r="TW82" s="106"/>
      <c r="TX82" s="106"/>
      <c r="TY82" s="106"/>
      <c r="TZ82" s="106"/>
      <c r="UA82" s="106"/>
      <c r="UB82" s="106"/>
      <c r="UC82" s="106"/>
      <c r="UD82" s="106"/>
      <c r="UE82" s="106"/>
      <c r="UF82" s="106"/>
      <c r="UG82" s="106"/>
      <c r="UH82" s="106"/>
      <c r="UI82" s="106"/>
      <c r="UJ82" s="106"/>
      <c r="UK82" s="106"/>
      <c r="UL82" s="106"/>
      <c r="UM82" s="106"/>
      <c r="UN82" s="106"/>
      <c r="UO82" s="106"/>
      <c r="UP82" s="106"/>
      <c r="UQ82" s="106"/>
      <c r="UR82" s="106"/>
      <c r="US82" s="106"/>
      <c r="UT82" s="106"/>
      <c r="UU82" s="106"/>
      <c r="UV82" s="106"/>
      <c r="UW82" s="106"/>
      <c r="UX82" s="106"/>
      <c r="UY82" s="106"/>
      <c r="UZ82" s="106"/>
      <c r="VA82" s="106"/>
      <c r="VB82" s="106"/>
      <c r="VC82" s="106"/>
      <c r="VD82" s="106"/>
      <c r="VE82" s="106"/>
      <c r="VF82" s="106"/>
      <c r="VG82" s="106"/>
      <c r="VH82" s="106"/>
      <c r="VI82" s="106"/>
      <c r="VJ82" s="106"/>
      <c r="VK82" s="106"/>
      <c r="VL82" s="106"/>
      <c r="VM82" s="106"/>
      <c r="VN82" s="106"/>
      <c r="VO82" s="106"/>
      <c r="VP82" s="106"/>
      <c r="VQ82" s="106"/>
      <c r="VR82" s="106"/>
      <c r="VS82" s="106"/>
      <c r="VT82" s="106"/>
      <c r="VU82" s="106"/>
      <c r="VV82" s="106"/>
      <c r="VW82" s="106"/>
      <c r="VX82" s="106"/>
      <c r="VY82" s="106"/>
      <c r="VZ82" s="106"/>
      <c r="WA82" s="106"/>
      <c r="WB82" s="106"/>
      <c r="WC82" s="106"/>
      <c r="WD82" s="106"/>
      <c r="WE82" s="106"/>
      <c r="WF82" s="106"/>
      <c r="WG82" s="106"/>
      <c r="WH82" s="106"/>
      <c r="WI82" s="106"/>
      <c r="WJ82" s="106"/>
      <c r="WK82" s="106"/>
      <c r="WL82" s="106"/>
      <c r="WM82" s="106"/>
      <c r="WN82" s="106"/>
      <c r="WO82" s="106"/>
      <c r="WP82" s="106"/>
      <c r="WQ82" s="106"/>
      <c r="WR82" s="106"/>
      <c r="WS82" s="106"/>
      <c r="WT82" s="106"/>
      <c r="WU82" s="106"/>
      <c r="WV82" s="106"/>
      <c r="WW82" s="106"/>
      <c r="WX82" s="106"/>
      <c r="WY82" s="106"/>
      <c r="WZ82" s="106"/>
      <c r="XA82" s="106"/>
      <c r="XB82" s="106"/>
      <c r="XC82" s="106"/>
      <c r="XD82" s="106"/>
      <c r="XE82" s="106"/>
      <c r="XF82" s="106"/>
      <c r="XG82" s="106"/>
      <c r="XH82" s="106"/>
      <c r="XI82" s="106"/>
      <c r="XJ82" s="106"/>
      <c r="XK82" s="106"/>
      <c r="XL82" s="106"/>
      <c r="XM82" s="106"/>
      <c r="XN82" s="106"/>
      <c r="XO82" s="106"/>
      <c r="XP82" s="106"/>
      <c r="XQ82" s="106"/>
      <c r="XR82" s="106"/>
      <c r="XS82" s="106"/>
      <c r="XT82" s="106"/>
      <c r="XU82" s="106"/>
      <c r="XV82" s="106"/>
      <c r="XW82" s="106"/>
      <c r="XX82" s="106"/>
      <c r="XY82" s="106"/>
      <c r="XZ82" s="106"/>
      <c r="YA82" s="106"/>
      <c r="YB82" s="106"/>
      <c r="YC82" s="106"/>
      <c r="YD82" s="106"/>
      <c r="YE82" s="106"/>
      <c r="YF82" s="106"/>
      <c r="YG82" s="106"/>
      <c r="YH82" s="106"/>
      <c r="YI82" s="106"/>
      <c r="YJ82" s="106"/>
      <c r="YK82" s="106"/>
      <c r="YL82" s="106"/>
      <c r="YM82" s="106"/>
      <c r="YN82" s="106"/>
      <c r="YO82" s="106"/>
      <c r="YP82" s="106"/>
      <c r="YQ82" s="106"/>
      <c r="YR82" s="106"/>
      <c r="YS82" s="106"/>
      <c r="YT82" s="106"/>
      <c r="YU82" s="106"/>
      <c r="YV82" s="106"/>
      <c r="YW82" s="106"/>
      <c r="YX82" s="106"/>
      <c r="YY82" s="106"/>
      <c r="YZ82" s="106"/>
      <c r="ZA82" s="106"/>
      <c r="ZB82" s="106"/>
      <c r="ZC82" s="106"/>
      <c r="ZD82" s="106"/>
      <c r="ZE82" s="106"/>
      <c r="ZF82" s="106"/>
      <c r="ZG82" s="106"/>
      <c r="ZH82" s="106"/>
      <c r="ZI82" s="106"/>
      <c r="ZJ82" s="106"/>
      <c r="ZK82" s="106"/>
      <c r="ZL82" s="106"/>
      <c r="ZM82" s="106"/>
      <c r="ZN82" s="106"/>
      <c r="ZO82" s="106"/>
      <c r="ZP82" s="106"/>
      <c r="ZQ82" s="106"/>
      <c r="ZR82" s="106"/>
      <c r="ZS82" s="106"/>
      <c r="ZT82" s="106"/>
      <c r="ZU82" s="106"/>
      <c r="ZV82" s="106"/>
      <c r="ZW82" s="106"/>
      <c r="ZX82" s="106"/>
      <c r="ZY82" s="106"/>
      <c r="ZZ82" s="106"/>
      <c r="AAA82" s="106"/>
      <c r="AAB82" s="106"/>
      <c r="AAC82" s="106"/>
      <c r="AAD82" s="106"/>
      <c r="AAE82" s="106"/>
      <c r="AAF82" s="106"/>
      <c r="AAG82" s="106"/>
      <c r="AAH82" s="106"/>
      <c r="AAI82" s="106"/>
      <c r="AAJ82" s="106"/>
      <c r="AAK82" s="106"/>
      <c r="AAL82" s="106"/>
      <c r="AAM82" s="106"/>
      <c r="AAN82" s="106"/>
      <c r="AAO82" s="106"/>
      <c r="AAP82" s="106"/>
      <c r="AAQ82" s="106"/>
      <c r="AAR82" s="106"/>
      <c r="AAS82" s="106"/>
      <c r="AAT82" s="106"/>
      <c r="AAU82" s="106"/>
      <c r="AAV82" s="106"/>
      <c r="AAW82" s="106"/>
      <c r="AAX82" s="106"/>
      <c r="AAY82" s="106"/>
      <c r="AAZ82" s="106"/>
      <c r="ABA82" s="106"/>
      <c r="ABB82" s="106"/>
      <c r="ABC82" s="106"/>
      <c r="ABD82" s="106"/>
      <c r="ABE82" s="106"/>
      <c r="ABF82" s="106"/>
      <c r="ABG82" s="106"/>
      <c r="ABH82" s="106"/>
      <c r="ABI82" s="106"/>
      <c r="ABJ82" s="106"/>
      <c r="ABK82" s="106"/>
      <c r="ABL82" s="106"/>
      <c r="ABM82" s="106"/>
      <c r="ABN82" s="106"/>
      <c r="ABO82" s="106"/>
      <c r="ABP82" s="106"/>
      <c r="ABQ82" s="106"/>
      <c r="ABR82" s="106"/>
      <c r="ABS82" s="106"/>
      <c r="ABT82" s="106"/>
      <c r="ABU82" s="106"/>
      <c r="ABV82" s="106"/>
      <c r="ABW82" s="106"/>
      <c r="ABX82" s="106"/>
      <c r="ABY82" s="106"/>
      <c r="ABZ82" s="106"/>
      <c r="ACA82" s="106"/>
      <c r="ACB82" s="106"/>
      <c r="ACC82" s="106"/>
      <c r="ACD82" s="106"/>
      <c r="ACE82" s="106"/>
      <c r="ACF82" s="106"/>
      <c r="ACG82" s="106"/>
      <c r="ACH82" s="106"/>
      <c r="ACI82" s="106"/>
      <c r="ACJ82" s="106"/>
      <c r="ACK82" s="106"/>
      <c r="ACL82" s="106"/>
      <c r="ACM82" s="106"/>
      <c r="ACN82" s="106"/>
      <c r="ACO82" s="106"/>
      <c r="ACP82" s="106"/>
      <c r="ACQ82" s="106"/>
      <c r="ACR82" s="106"/>
      <c r="ACS82" s="106"/>
      <c r="ACT82" s="106"/>
      <c r="ACU82" s="106"/>
      <c r="ACV82" s="106"/>
      <c r="ACW82" s="106"/>
      <c r="ACX82" s="106"/>
      <c r="ACY82" s="106"/>
      <c r="ACZ82" s="106"/>
      <c r="ADA82" s="106"/>
      <c r="ADB82" s="106"/>
      <c r="ADC82" s="106"/>
      <c r="ADD82" s="106"/>
      <c r="ADE82" s="106"/>
      <c r="ADF82" s="106"/>
      <c r="ADG82" s="106"/>
      <c r="ADH82" s="106"/>
      <c r="ADI82" s="106"/>
      <c r="ADJ82" s="106"/>
      <c r="ADK82" s="106"/>
      <c r="ADL82" s="106"/>
      <c r="ADM82" s="106"/>
      <c r="ADN82" s="106"/>
      <c r="ADO82" s="106"/>
      <c r="ADP82" s="106"/>
      <c r="ADQ82" s="106"/>
      <c r="ADR82" s="106"/>
      <c r="ADS82" s="106"/>
      <c r="ADT82" s="106"/>
      <c r="ADU82" s="106"/>
      <c r="ADV82" s="106"/>
      <c r="ADW82" s="106"/>
      <c r="ADX82" s="106"/>
      <c r="ADY82" s="106"/>
      <c r="ADZ82" s="106"/>
      <c r="AEA82" s="106"/>
      <c r="AEB82" s="106"/>
      <c r="AEC82" s="106"/>
      <c r="AED82" s="106"/>
      <c r="AEE82" s="106"/>
      <c r="AEF82" s="106"/>
      <c r="AEG82" s="106"/>
      <c r="AEH82" s="106"/>
      <c r="AEI82" s="106"/>
      <c r="AEJ82" s="106"/>
      <c r="AEK82" s="106"/>
      <c r="AEL82" s="106"/>
      <c r="AEM82" s="106"/>
      <c r="AEN82" s="106"/>
      <c r="AEO82" s="106"/>
      <c r="AEP82" s="106"/>
      <c r="AEQ82" s="106"/>
      <c r="AER82" s="106"/>
      <c r="AES82" s="106"/>
      <c r="AET82" s="106"/>
      <c r="AEU82" s="106"/>
      <c r="AEV82" s="106"/>
      <c r="AEW82" s="106"/>
      <c r="AEX82" s="106"/>
      <c r="AEY82" s="106"/>
      <c r="AEZ82" s="106"/>
      <c r="AFA82" s="106"/>
      <c r="AFB82" s="106"/>
      <c r="AFC82" s="106"/>
      <c r="AFD82" s="106"/>
      <c r="AFE82" s="106"/>
      <c r="AFF82" s="106"/>
      <c r="AFG82" s="106"/>
      <c r="AFH82" s="106"/>
      <c r="AFI82" s="106"/>
      <c r="AFJ82" s="106"/>
      <c r="AFK82" s="106"/>
      <c r="AFL82" s="106"/>
      <c r="AFM82" s="106"/>
      <c r="AFN82" s="106"/>
      <c r="AFO82" s="106"/>
      <c r="AFP82" s="106"/>
      <c r="AFQ82" s="106"/>
      <c r="AFR82" s="106"/>
      <c r="AFS82" s="106"/>
      <c r="AFT82" s="106"/>
      <c r="AFU82" s="106"/>
      <c r="AFV82" s="106"/>
      <c r="AFW82" s="106"/>
      <c r="AFX82" s="106"/>
      <c r="AFY82" s="106"/>
      <c r="AFZ82" s="106"/>
      <c r="AGA82" s="106"/>
      <c r="AGB82" s="106"/>
      <c r="AGC82" s="106"/>
      <c r="AGD82" s="106"/>
      <c r="AGE82" s="106"/>
      <c r="AGF82" s="106"/>
      <c r="AGG82" s="106"/>
      <c r="AGH82" s="106"/>
      <c r="AGI82" s="106"/>
      <c r="AGJ82" s="106"/>
      <c r="AGK82" s="106"/>
      <c r="AGL82" s="106"/>
      <c r="AGM82" s="106"/>
      <c r="AGN82" s="106"/>
      <c r="AGO82" s="106"/>
      <c r="AGP82" s="106"/>
      <c r="AGQ82" s="106"/>
      <c r="AGR82" s="106"/>
      <c r="AGS82" s="106"/>
      <c r="AGT82" s="106"/>
      <c r="AGU82" s="106"/>
      <c r="AGV82" s="106"/>
      <c r="AGW82" s="106"/>
      <c r="AGX82" s="106"/>
      <c r="AGY82" s="106"/>
      <c r="AGZ82" s="106"/>
      <c r="AHA82" s="106"/>
      <c r="AHB82" s="106"/>
      <c r="AHC82" s="106"/>
      <c r="AHD82" s="106"/>
      <c r="AHE82" s="106"/>
      <c r="AHF82" s="106"/>
      <c r="AHG82" s="106"/>
      <c r="AHH82" s="106"/>
      <c r="AHI82" s="106"/>
      <c r="AHJ82" s="106"/>
      <c r="AHK82" s="106"/>
      <c r="AHL82" s="106"/>
      <c r="AHM82" s="106"/>
      <c r="AHN82" s="106"/>
      <c r="AHO82" s="106"/>
      <c r="AHP82" s="106"/>
      <c r="AHQ82" s="106"/>
      <c r="AHR82" s="106"/>
      <c r="AHS82" s="106"/>
      <c r="AHT82" s="106"/>
      <c r="AHU82" s="106"/>
      <c r="AHV82" s="106"/>
      <c r="AHW82" s="106"/>
      <c r="AHX82" s="106"/>
      <c r="AHY82" s="106"/>
      <c r="AHZ82" s="106"/>
      <c r="AIA82" s="106"/>
      <c r="AIB82" s="106"/>
      <c r="AIC82" s="106"/>
      <c r="AID82" s="106"/>
      <c r="AIE82" s="106"/>
      <c r="AIF82" s="106"/>
      <c r="AIG82" s="106"/>
      <c r="AIH82" s="106"/>
      <c r="AII82" s="106"/>
      <c r="AIJ82" s="106"/>
      <c r="AIK82" s="106"/>
      <c r="AIL82" s="106"/>
      <c r="AIM82" s="106"/>
      <c r="AIN82" s="106"/>
      <c r="AIO82" s="106"/>
      <c r="AIP82" s="106"/>
      <c r="AIQ82" s="106"/>
      <c r="AIR82" s="106"/>
      <c r="AIS82" s="106"/>
      <c r="AIT82" s="106"/>
      <c r="AIU82" s="106"/>
      <c r="AIV82" s="106"/>
      <c r="AIW82" s="106"/>
      <c r="AIX82" s="106"/>
      <c r="AIY82" s="106"/>
      <c r="AIZ82" s="106"/>
      <c r="AJA82" s="106"/>
      <c r="AJB82" s="106"/>
      <c r="AJC82" s="106"/>
      <c r="AJD82" s="106"/>
      <c r="AJE82" s="106"/>
      <c r="AJF82" s="106"/>
      <c r="AJG82" s="106"/>
      <c r="AJH82" s="106"/>
      <c r="AJI82" s="106"/>
      <c r="AJJ82" s="106"/>
      <c r="AJK82" s="106"/>
      <c r="AJL82" s="106"/>
      <c r="AJM82" s="106"/>
      <c r="AJN82" s="106"/>
      <c r="AJO82" s="106"/>
      <c r="AJP82" s="106"/>
      <c r="AJQ82" s="106"/>
      <c r="AJR82" s="106"/>
      <c r="AJS82" s="106"/>
      <c r="AJT82" s="106"/>
      <c r="AJU82" s="106"/>
      <c r="AJV82" s="106"/>
      <c r="AJW82" s="106"/>
      <c r="AJX82" s="106"/>
      <c r="AJY82" s="106"/>
      <c r="AJZ82" s="106"/>
      <c r="AKA82" s="106"/>
      <c r="AKB82" s="106"/>
      <c r="AKC82" s="106"/>
      <c r="AKD82" s="106"/>
      <c r="AKE82" s="106"/>
      <c r="AKF82" s="106"/>
      <c r="AKG82" s="106"/>
      <c r="AKH82" s="106"/>
      <c r="AKI82" s="106"/>
      <c r="AKJ82" s="106"/>
      <c r="AKK82" s="106"/>
      <c r="AKL82" s="106"/>
      <c r="AKM82" s="106"/>
      <c r="AKN82" s="106"/>
      <c r="AKO82" s="106"/>
      <c r="AKP82" s="106"/>
      <c r="AKQ82" s="106"/>
      <c r="AKR82" s="106"/>
      <c r="AKS82" s="106"/>
      <c r="AKT82" s="106"/>
      <c r="AKU82" s="106"/>
      <c r="AKV82" s="106"/>
      <c r="AKW82" s="106"/>
      <c r="AKX82" s="106"/>
      <c r="AKY82" s="106"/>
      <c r="AKZ82" s="106"/>
      <c r="ALA82" s="106"/>
      <c r="ALB82" s="106"/>
      <c r="ALC82" s="106"/>
      <c r="ALD82" s="106"/>
      <c r="ALE82" s="106"/>
      <c r="ALF82" s="106"/>
      <c r="ALG82" s="106"/>
      <c r="ALH82" s="106"/>
      <c r="ALI82" s="106"/>
      <c r="ALJ82" s="106"/>
      <c r="ALK82" s="106"/>
      <c r="ALL82" s="106"/>
      <c r="ALM82" s="106"/>
      <c r="ALN82" s="106"/>
      <c r="ALO82" s="106"/>
      <c r="ALP82" s="106"/>
      <c r="ALQ82" s="106"/>
      <c r="ALR82" s="106"/>
      <c r="ALS82" s="106"/>
      <c r="ALT82" s="106"/>
      <c r="ALU82" s="106"/>
      <c r="ALV82" s="106"/>
      <c r="ALW82" s="106"/>
      <c r="ALX82" s="106"/>
      <c r="ALY82" s="106"/>
      <c r="ALZ82" s="106"/>
      <c r="AMA82" s="106"/>
      <c r="AMB82" s="106"/>
      <c r="AMC82" s="106"/>
      <c r="AMD82" s="106"/>
      <c r="AME82" s="106"/>
      <c r="AMF82" s="106"/>
      <c r="AMG82" s="106"/>
      <c r="AMH82" s="106"/>
      <c r="AMI82" s="106"/>
      <c r="AMJ82" s="106"/>
      <c r="AMK82" s="106"/>
      <c r="AML82" s="106"/>
      <c r="AMM82" s="106"/>
      <c r="AMN82" s="106"/>
      <c r="AMO82" s="106"/>
      <c r="AMP82" s="106"/>
      <c r="AMQ82" s="106"/>
      <c r="AMR82" s="106"/>
      <c r="AMS82" s="106"/>
      <c r="AMT82" s="106"/>
      <c r="AMU82" s="106"/>
      <c r="AMV82" s="106"/>
      <c r="AMW82" s="106"/>
      <c r="AMX82" s="106"/>
      <c r="AMY82" s="106"/>
      <c r="AMZ82" s="106"/>
      <c r="ANA82" s="106"/>
      <c r="ANB82" s="106"/>
      <c r="ANC82" s="106"/>
      <c r="AND82" s="106"/>
    </row>
    <row r="83" spans="1:1044" s="105" customFormat="1">
      <c r="A83" s="122"/>
      <c r="B83" s="122"/>
      <c r="C83" s="119"/>
      <c r="D83" s="119"/>
      <c r="E83" s="129"/>
      <c r="F83" s="129"/>
      <c r="G83" s="130"/>
      <c r="H83" s="130"/>
      <c r="I83" s="122"/>
      <c r="J83" s="122"/>
      <c r="K83" s="128"/>
      <c r="L83" s="128"/>
      <c r="M83" s="124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EY83" s="106"/>
      <c r="EZ83" s="106"/>
      <c r="FA83" s="106"/>
      <c r="FB83" s="106"/>
      <c r="FC83" s="106"/>
      <c r="FD83" s="106"/>
      <c r="FE83" s="106"/>
      <c r="FF83" s="106"/>
      <c r="FG83" s="106"/>
      <c r="FH83" s="106"/>
      <c r="FI83" s="106"/>
      <c r="FJ83" s="106"/>
      <c r="FK83" s="106"/>
      <c r="FL83" s="106"/>
      <c r="FM83" s="106"/>
      <c r="FN83" s="106"/>
      <c r="FO83" s="106"/>
      <c r="FP83" s="106"/>
      <c r="FQ83" s="106"/>
      <c r="FR83" s="106"/>
      <c r="FS83" s="106"/>
      <c r="FT83" s="106"/>
      <c r="FU83" s="106"/>
      <c r="FV83" s="106"/>
      <c r="FW83" s="106"/>
      <c r="FX83" s="106"/>
      <c r="FY83" s="106"/>
      <c r="FZ83" s="106"/>
      <c r="GA83" s="106"/>
      <c r="GB83" s="106"/>
      <c r="GC83" s="106"/>
      <c r="GD83" s="106"/>
      <c r="GE83" s="106"/>
      <c r="GF83" s="106"/>
      <c r="GG83" s="106"/>
      <c r="GH83" s="106"/>
      <c r="GI83" s="106"/>
      <c r="GJ83" s="106"/>
      <c r="GK83" s="106"/>
      <c r="GL83" s="106"/>
      <c r="GM83" s="106"/>
      <c r="GN83" s="106"/>
      <c r="GO83" s="106"/>
      <c r="GP83" s="106"/>
      <c r="GQ83" s="106"/>
      <c r="GR83" s="106"/>
      <c r="GS83" s="106"/>
      <c r="GT83" s="106"/>
      <c r="GU83" s="106"/>
      <c r="GV83" s="106"/>
      <c r="GW83" s="106"/>
      <c r="GX83" s="106"/>
      <c r="GY83" s="106"/>
      <c r="GZ83" s="106"/>
      <c r="HA83" s="106"/>
      <c r="HB83" s="106"/>
      <c r="HC83" s="106"/>
      <c r="HD83" s="106"/>
      <c r="HE83" s="106"/>
      <c r="HF83" s="106"/>
      <c r="HG83" s="106"/>
      <c r="HH83" s="106"/>
      <c r="HI83" s="106"/>
      <c r="HJ83" s="106"/>
      <c r="HK83" s="106"/>
      <c r="HL83" s="106"/>
      <c r="HM83" s="106"/>
      <c r="HN83" s="106"/>
      <c r="HO83" s="106"/>
      <c r="HP83" s="106"/>
      <c r="HQ83" s="106"/>
      <c r="HR83" s="106"/>
      <c r="HS83" s="106"/>
      <c r="HT83" s="106"/>
      <c r="HU83" s="106"/>
      <c r="HV83" s="106"/>
      <c r="HW83" s="106"/>
      <c r="HX83" s="106"/>
      <c r="HY83" s="106"/>
      <c r="HZ83" s="106"/>
      <c r="IA83" s="106"/>
      <c r="IB83" s="106"/>
      <c r="IC83" s="106"/>
      <c r="ID83" s="106"/>
      <c r="IE83" s="106"/>
      <c r="IF83" s="106"/>
      <c r="IG83" s="106"/>
      <c r="IH83" s="106"/>
      <c r="II83" s="106"/>
      <c r="IJ83" s="106"/>
      <c r="IK83" s="106"/>
      <c r="IL83" s="106"/>
      <c r="IM83" s="106"/>
      <c r="IN83" s="106"/>
      <c r="IO83" s="106"/>
      <c r="IP83" s="106"/>
      <c r="IQ83" s="106"/>
      <c r="IR83" s="106"/>
      <c r="IS83" s="106"/>
      <c r="IT83" s="106"/>
      <c r="IU83" s="106"/>
      <c r="IV83" s="106"/>
      <c r="IW83" s="106"/>
      <c r="IX83" s="106"/>
      <c r="IY83" s="106"/>
      <c r="IZ83" s="106"/>
      <c r="JA83" s="106"/>
      <c r="JB83" s="106"/>
      <c r="JC83" s="106"/>
      <c r="JD83" s="106"/>
      <c r="JE83" s="106"/>
      <c r="JF83" s="106"/>
      <c r="JG83" s="106"/>
      <c r="JH83" s="106"/>
      <c r="JI83" s="106"/>
      <c r="JJ83" s="106"/>
      <c r="JK83" s="106"/>
      <c r="JL83" s="106"/>
      <c r="JM83" s="106"/>
      <c r="JN83" s="106"/>
      <c r="JO83" s="106"/>
      <c r="JP83" s="106"/>
      <c r="JQ83" s="106"/>
      <c r="JR83" s="106"/>
      <c r="JS83" s="106"/>
      <c r="JT83" s="106"/>
      <c r="JU83" s="106"/>
      <c r="JV83" s="106"/>
      <c r="JW83" s="106"/>
      <c r="JX83" s="106"/>
      <c r="JY83" s="106"/>
      <c r="JZ83" s="106"/>
      <c r="KA83" s="106"/>
      <c r="KB83" s="106"/>
      <c r="KC83" s="106"/>
      <c r="KD83" s="106"/>
      <c r="KE83" s="106"/>
      <c r="KF83" s="106"/>
      <c r="KG83" s="106"/>
      <c r="KH83" s="106"/>
      <c r="KI83" s="106"/>
      <c r="KJ83" s="106"/>
      <c r="KK83" s="106"/>
      <c r="KL83" s="106"/>
      <c r="KM83" s="106"/>
      <c r="KN83" s="106"/>
      <c r="KO83" s="106"/>
      <c r="KP83" s="106"/>
      <c r="KQ83" s="106"/>
      <c r="KR83" s="106"/>
      <c r="KS83" s="106"/>
      <c r="KT83" s="106"/>
      <c r="KU83" s="106"/>
      <c r="KV83" s="106"/>
      <c r="KW83" s="106"/>
      <c r="KX83" s="106"/>
      <c r="KY83" s="106"/>
      <c r="KZ83" s="106"/>
      <c r="LA83" s="106"/>
      <c r="LB83" s="106"/>
      <c r="LC83" s="106"/>
      <c r="LD83" s="106"/>
      <c r="LE83" s="106"/>
      <c r="LF83" s="106"/>
      <c r="LG83" s="106"/>
      <c r="LH83" s="106"/>
      <c r="LI83" s="106"/>
      <c r="LJ83" s="106"/>
      <c r="LK83" s="106"/>
      <c r="LL83" s="106"/>
      <c r="LM83" s="106"/>
      <c r="LN83" s="106"/>
      <c r="LO83" s="106"/>
      <c r="LP83" s="106"/>
      <c r="LQ83" s="106"/>
      <c r="LR83" s="106"/>
      <c r="LS83" s="106"/>
      <c r="LT83" s="106"/>
      <c r="LU83" s="106"/>
      <c r="LV83" s="106"/>
      <c r="LW83" s="106"/>
      <c r="LX83" s="106"/>
      <c r="LY83" s="106"/>
      <c r="LZ83" s="106"/>
      <c r="MA83" s="106"/>
      <c r="MB83" s="106"/>
      <c r="MC83" s="106"/>
      <c r="MD83" s="106"/>
      <c r="ME83" s="106"/>
      <c r="MF83" s="106"/>
      <c r="MG83" s="106"/>
      <c r="MH83" s="106"/>
      <c r="MI83" s="106"/>
      <c r="MJ83" s="106"/>
      <c r="MK83" s="106"/>
      <c r="ML83" s="106"/>
      <c r="MM83" s="106"/>
      <c r="MN83" s="106"/>
      <c r="MO83" s="106"/>
      <c r="MP83" s="106"/>
      <c r="MQ83" s="106"/>
      <c r="MR83" s="106"/>
      <c r="MS83" s="106"/>
      <c r="MT83" s="106"/>
      <c r="MU83" s="106"/>
      <c r="MV83" s="106"/>
      <c r="MW83" s="106"/>
      <c r="MX83" s="106"/>
      <c r="MY83" s="106"/>
      <c r="MZ83" s="106"/>
      <c r="NA83" s="106"/>
      <c r="NB83" s="106"/>
      <c r="NC83" s="106"/>
      <c r="ND83" s="106"/>
      <c r="NE83" s="106"/>
      <c r="NF83" s="106"/>
      <c r="NG83" s="106"/>
      <c r="NH83" s="106"/>
      <c r="NI83" s="106"/>
      <c r="NJ83" s="106"/>
      <c r="NK83" s="106"/>
      <c r="NL83" s="106"/>
      <c r="NM83" s="106"/>
      <c r="NN83" s="106"/>
      <c r="NO83" s="106"/>
      <c r="NP83" s="106"/>
      <c r="NQ83" s="106"/>
      <c r="NR83" s="106"/>
      <c r="NS83" s="106"/>
      <c r="NT83" s="106"/>
      <c r="NU83" s="106"/>
      <c r="NV83" s="106"/>
      <c r="NW83" s="106"/>
      <c r="NX83" s="106"/>
      <c r="NY83" s="106"/>
      <c r="NZ83" s="106"/>
      <c r="OA83" s="106"/>
      <c r="OB83" s="106"/>
      <c r="OC83" s="106"/>
      <c r="OD83" s="106"/>
      <c r="OE83" s="106"/>
      <c r="OF83" s="106"/>
      <c r="OG83" s="106"/>
      <c r="OH83" s="106"/>
      <c r="OI83" s="106"/>
      <c r="OJ83" s="106"/>
      <c r="OK83" s="106"/>
      <c r="OL83" s="106"/>
      <c r="OM83" s="106"/>
      <c r="ON83" s="106"/>
      <c r="OO83" s="106"/>
      <c r="OP83" s="106"/>
      <c r="OQ83" s="106"/>
      <c r="OR83" s="106"/>
      <c r="OS83" s="106"/>
      <c r="OT83" s="106"/>
      <c r="OU83" s="106"/>
      <c r="OV83" s="106"/>
      <c r="OW83" s="106"/>
      <c r="OX83" s="106"/>
      <c r="OY83" s="106"/>
      <c r="OZ83" s="106"/>
      <c r="PA83" s="106"/>
      <c r="PB83" s="106"/>
      <c r="PC83" s="106"/>
      <c r="PD83" s="106"/>
      <c r="PE83" s="106"/>
      <c r="PF83" s="106"/>
      <c r="PG83" s="106"/>
      <c r="PH83" s="106"/>
      <c r="PI83" s="106"/>
      <c r="PJ83" s="106"/>
      <c r="PK83" s="106"/>
      <c r="PL83" s="106"/>
      <c r="PM83" s="106"/>
      <c r="PN83" s="106"/>
      <c r="PO83" s="106"/>
      <c r="PP83" s="106"/>
      <c r="PQ83" s="106"/>
      <c r="PR83" s="106"/>
      <c r="PS83" s="106"/>
      <c r="PT83" s="106"/>
      <c r="PU83" s="106"/>
      <c r="PV83" s="106"/>
      <c r="PW83" s="106"/>
      <c r="PX83" s="106"/>
      <c r="PY83" s="106"/>
      <c r="PZ83" s="106"/>
      <c r="QA83" s="106"/>
      <c r="QB83" s="106"/>
      <c r="QC83" s="106"/>
      <c r="QD83" s="106"/>
      <c r="QE83" s="106"/>
      <c r="QF83" s="106"/>
      <c r="QG83" s="106"/>
      <c r="QH83" s="106"/>
      <c r="QI83" s="106"/>
      <c r="QJ83" s="106"/>
      <c r="QK83" s="106"/>
      <c r="QL83" s="106"/>
      <c r="QM83" s="106"/>
      <c r="QN83" s="106"/>
      <c r="QO83" s="106"/>
      <c r="QP83" s="106"/>
      <c r="QQ83" s="106"/>
      <c r="QR83" s="106"/>
      <c r="QS83" s="106"/>
      <c r="QT83" s="106"/>
      <c r="QU83" s="106"/>
      <c r="QV83" s="106"/>
      <c r="QW83" s="106"/>
      <c r="QX83" s="106"/>
      <c r="QY83" s="106"/>
      <c r="QZ83" s="106"/>
      <c r="RA83" s="106"/>
      <c r="RB83" s="106"/>
      <c r="RC83" s="106"/>
      <c r="RD83" s="106"/>
      <c r="RE83" s="106"/>
      <c r="RF83" s="106"/>
      <c r="RG83" s="106"/>
      <c r="RH83" s="106"/>
      <c r="RI83" s="106"/>
      <c r="RJ83" s="106"/>
      <c r="RK83" s="106"/>
      <c r="RL83" s="106"/>
      <c r="RM83" s="106"/>
      <c r="RN83" s="106"/>
      <c r="RO83" s="106"/>
      <c r="RP83" s="106"/>
      <c r="RQ83" s="106"/>
      <c r="RR83" s="106"/>
      <c r="RS83" s="106"/>
      <c r="RT83" s="106"/>
      <c r="RU83" s="106"/>
      <c r="RV83" s="106"/>
      <c r="RW83" s="106"/>
      <c r="RX83" s="106"/>
      <c r="RY83" s="106"/>
      <c r="RZ83" s="106"/>
      <c r="SA83" s="106"/>
      <c r="SB83" s="106"/>
      <c r="SC83" s="106"/>
      <c r="SD83" s="106"/>
      <c r="SE83" s="106"/>
      <c r="SF83" s="106"/>
      <c r="SG83" s="106"/>
      <c r="SH83" s="106"/>
      <c r="SI83" s="106"/>
      <c r="SJ83" s="106"/>
      <c r="SK83" s="106"/>
      <c r="SL83" s="106"/>
      <c r="SM83" s="106"/>
      <c r="SN83" s="106"/>
      <c r="SO83" s="106"/>
      <c r="SP83" s="106"/>
      <c r="SQ83" s="106"/>
      <c r="SR83" s="106"/>
      <c r="SS83" s="106"/>
      <c r="ST83" s="106"/>
      <c r="SU83" s="106"/>
      <c r="SV83" s="106"/>
      <c r="SW83" s="106"/>
      <c r="SX83" s="106"/>
      <c r="SY83" s="106"/>
      <c r="SZ83" s="106"/>
      <c r="TA83" s="106"/>
      <c r="TB83" s="106"/>
      <c r="TC83" s="106"/>
      <c r="TD83" s="106"/>
      <c r="TE83" s="106"/>
      <c r="TF83" s="106"/>
      <c r="TG83" s="106"/>
      <c r="TH83" s="106"/>
      <c r="TI83" s="106"/>
      <c r="TJ83" s="106"/>
      <c r="TK83" s="106"/>
      <c r="TL83" s="106"/>
      <c r="TM83" s="106"/>
      <c r="TN83" s="106"/>
      <c r="TO83" s="106"/>
      <c r="TP83" s="106"/>
      <c r="TQ83" s="106"/>
      <c r="TR83" s="106"/>
      <c r="TS83" s="106"/>
      <c r="TT83" s="106"/>
      <c r="TU83" s="106"/>
      <c r="TV83" s="106"/>
      <c r="TW83" s="106"/>
      <c r="TX83" s="106"/>
      <c r="TY83" s="106"/>
      <c r="TZ83" s="106"/>
      <c r="UA83" s="106"/>
      <c r="UB83" s="106"/>
      <c r="UC83" s="106"/>
      <c r="UD83" s="106"/>
      <c r="UE83" s="106"/>
      <c r="UF83" s="106"/>
      <c r="UG83" s="106"/>
      <c r="UH83" s="106"/>
      <c r="UI83" s="106"/>
      <c r="UJ83" s="106"/>
      <c r="UK83" s="106"/>
      <c r="UL83" s="106"/>
      <c r="UM83" s="106"/>
      <c r="UN83" s="106"/>
      <c r="UO83" s="106"/>
      <c r="UP83" s="106"/>
      <c r="UQ83" s="106"/>
      <c r="UR83" s="106"/>
      <c r="US83" s="106"/>
      <c r="UT83" s="106"/>
      <c r="UU83" s="106"/>
      <c r="UV83" s="106"/>
      <c r="UW83" s="106"/>
      <c r="UX83" s="106"/>
      <c r="UY83" s="106"/>
      <c r="UZ83" s="106"/>
      <c r="VA83" s="106"/>
      <c r="VB83" s="106"/>
      <c r="VC83" s="106"/>
      <c r="VD83" s="106"/>
      <c r="VE83" s="106"/>
      <c r="VF83" s="106"/>
      <c r="VG83" s="106"/>
      <c r="VH83" s="106"/>
      <c r="VI83" s="106"/>
      <c r="VJ83" s="106"/>
      <c r="VK83" s="106"/>
      <c r="VL83" s="106"/>
      <c r="VM83" s="106"/>
      <c r="VN83" s="106"/>
      <c r="VO83" s="106"/>
      <c r="VP83" s="106"/>
      <c r="VQ83" s="106"/>
      <c r="VR83" s="106"/>
      <c r="VS83" s="106"/>
      <c r="VT83" s="106"/>
      <c r="VU83" s="106"/>
      <c r="VV83" s="106"/>
      <c r="VW83" s="106"/>
      <c r="VX83" s="106"/>
      <c r="VY83" s="106"/>
      <c r="VZ83" s="106"/>
      <c r="WA83" s="106"/>
      <c r="WB83" s="106"/>
      <c r="WC83" s="106"/>
      <c r="WD83" s="106"/>
      <c r="WE83" s="106"/>
      <c r="WF83" s="106"/>
      <c r="WG83" s="106"/>
      <c r="WH83" s="106"/>
      <c r="WI83" s="106"/>
      <c r="WJ83" s="106"/>
      <c r="WK83" s="106"/>
      <c r="WL83" s="106"/>
      <c r="WM83" s="106"/>
      <c r="WN83" s="106"/>
      <c r="WO83" s="106"/>
      <c r="WP83" s="106"/>
      <c r="WQ83" s="106"/>
      <c r="WR83" s="106"/>
      <c r="WS83" s="106"/>
      <c r="WT83" s="106"/>
      <c r="WU83" s="106"/>
      <c r="WV83" s="106"/>
      <c r="WW83" s="106"/>
      <c r="WX83" s="106"/>
      <c r="WY83" s="106"/>
      <c r="WZ83" s="106"/>
      <c r="XA83" s="106"/>
      <c r="XB83" s="106"/>
      <c r="XC83" s="106"/>
      <c r="XD83" s="106"/>
      <c r="XE83" s="106"/>
      <c r="XF83" s="106"/>
      <c r="XG83" s="106"/>
      <c r="XH83" s="106"/>
      <c r="XI83" s="106"/>
      <c r="XJ83" s="106"/>
      <c r="XK83" s="106"/>
      <c r="XL83" s="106"/>
      <c r="XM83" s="106"/>
      <c r="XN83" s="106"/>
      <c r="XO83" s="106"/>
      <c r="XP83" s="106"/>
      <c r="XQ83" s="106"/>
      <c r="XR83" s="106"/>
      <c r="XS83" s="106"/>
      <c r="XT83" s="106"/>
      <c r="XU83" s="106"/>
      <c r="XV83" s="106"/>
      <c r="XW83" s="106"/>
      <c r="XX83" s="106"/>
      <c r="XY83" s="106"/>
      <c r="XZ83" s="106"/>
      <c r="YA83" s="106"/>
      <c r="YB83" s="106"/>
      <c r="YC83" s="106"/>
      <c r="YD83" s="106"/>
      <c r="YE83" s="106"/>
      <c r="YF83" s="106"/>
      <c r="YG83" s="106"/>
      <c r="YH83" s="106"/>
      <c r="YI83" s="106"/>
      <c r="YJ83" s="106"/>
      <c r="YK83" s="106"/>
      <c r="YL83" s="106"/>
      <c r="YM83" s="106"/>
      <c r="YN83" s="106"/>
      <c r="YO83" s="106"/>
      <c r="YP83" s="106"/>
      <c r="YQ83" s="106"/>
      <c r="YR83" s="106"/>
      <c r="YS83" s="106"/>
      <c r="YT83" s="106"/>
      <c r="YU83" s="106"/>
      <c r="YV83" s="106"/>
      <c r="YW83" s="106"/>
      <c r="YX83" s="106"/>
      <c r="YY83" s="106"/>
      <c r="YZ83" s="106"/>
      <c r="ZA83" s="106"/>
      <c r="ZB83" s="106"/>
      <c r="ZC83" s="106"/>
      <c r="ZD83" s="106"/>
      <c r="ZE83" s="106"/>
      <c r="ZF83" s="106"/>
      <c r="ZG83" s="106"/>
      <c r="ZH83" s="106"/>
      <c r="ZI83" s="106"/>
      <c r="ZJ83" s="106"/>
      <c r="ZK83" s="106"/>
      <c r="ZL83" s="106"/>
      <c r="ZM83" s="106"/>
      <c r="ZN83" s="106"/>
      <c r="ZO83" s="106"/>
      <c r="ZP83" s="106"/>
      <c r="ZQ83" s="106"/>
      <c r="ZR83" s="106"/>
      <c r="ZS83" s="106"/>
      <c r="ZT83" s="106"/>
      <c r="ZU83" s="106"/>
      <c r="ZV83" s="106"/>
      <c r="ZW83" s="106"/>
      <c r="ZX83" s="106"/>
      <c r="ZY83" s="106"/>
      <c r="ZZ83" s="106"/>
      <c r="AAA83" s="106"/>
      <c r="AAB83" s="106"/>
      <c r="AAC83" s="106"/>
      <c r="AAD83" s="106"/>
      <c r="AAE83" s="106"/>
      <c r="AAF83" s="106"/>
      <c r="AAG83" s="106"/>
      <c r="AAH83" s="106"/>
      <c r="AAI83" s="106"/>
      <c r="AAJ83" s="106"/>
      <c r="AAK83" s="106"/>
      <c r="AAL83" s="106"/>
      <c r="AAM83" s="106"/>
      <c r="AAN83" s="106"/>
      <c r="AAO83" s="106"/>
      <c r="AAP83" s="106"/>
      <c r="AAQ83" s="106"/>
      <c r="AAR83" s="106"/>
      <c r="AAS83" s="106"/>
      <c r="AAT83" s="106"/>
      <c r="AAU83" s="106"/>
      <c r="AAV83" s="106"/>
      <c r="AAW83" s="106"/>
      <c r="AAX83" s="106"/>
      <c r="AAY83" s="106"/>
      <c r="AAZ83" s="106"/>
      <c r="ABA83" s="106"/>
      <c r="ABB83" s="106"/>
      <c r="ABC83" s="106"/>
      <c r="ABD83" s="106"/>
      <c r="ABE83" s="106"/>
      <c r="ABF83" s="106"/>
      <c r="ABG83" s="106"/>
      <c r="ABH83" s="106"/>
      <c r="ABI83" s="106"/>
      <c r="ABJ83" s="106"/>
      <c r="ABK83" s="106"/>
      <c r="ABL83" s="106"/>
      <c r="ABM83" s="106"/>
      <c r="ABN83" s="106"/>
      <c r="ABO83" s="106"/>
      <c r="ABP83" s="106"/>
      <c r="ABQ83" s="106"/>
      <c r="ABR83" s="106"/>
      <c r="ABS83" s="106"/>
      <c r="ABT83" s="106"/>
      <c r="ABU83" s="106"/>
      <c r="ABV83" s="106"/>
      <c r="ABW83" s="106"/>
      <c r="ABX83" s="106"/>
      <c r="ABY83" s="106"/>
      <c r="ABZ83" s="106"/>
      <c r="ACA83" s="106"/>
      <c r="ACB83" s="106"/>
      <c r="ACC83" s="106"/>
      <c r="ACD83" s="106"/>
      <c r="ACE83" s="106"/>
      <c r="ACF83" s="106"/>
      <c r="ACG83" s="106"/>
      <c r="ACH83" s="106"/>
      <c r="ACI83" s="106"/>
      <c r="ACJ83" s="106"/>
      <c r="ACK83" s="106"/>
      <c r="ACL83" s="106"/>
      <c r="ACM83" s="106"/>
      <c r="ACN83" s="106"/>
      <c r="ACO83" s="106"/>
      <c r="ACP83" s="106"/>
      <c r="ACQ83" s="106"/>
      <c r="ACR83" s="106"/>
      <c r="ACS83" s="106"/>
      <c r="ACT83" s="106"/>
      <c r="ACU83" s="106"/>
      <c r="ACV83" s="106"/>
      <c r="ACW83" s="106"/>
      <c r="ACX83" s="106"/>
      <c r="ACY83" s="106"/>
      <c r="ACZ83" s="106"/>
      <c r="ADA83" s="106"/>
      <c r="ADB83" s="106"/>
      <c r="ADC83" s="106"/>
      <c r="ADD83" s="106"/>
      <c r="ADE83" s="106"/>
      <c r="ADF83" s="106"/>
      <c r="ADG83" s="106"/>
      <c r="ADH83" s="106"/>
      <c r="ADI83" s="106"/>
      <c r="ADJ83" s="106"/>
      <c r="ADK83" s="106"/>
      <c r="ADL83" s="106"/>
      <c r="ADM83" s="106"/>
      <c r="ADN83" s="106"/>
      <c r="ADO83" s="106"/>
      <c r="ADP83" s="106"/>
      <c r="ADQ83" s="106"/>
      <c r="ADR83" s="106"/>
      <c r="ADS83" s="106"/>
      <c r="ADT83" s="106"/>
      <c r="ADU83" s="106"/>
      <c r="ADV83" s="106"/>
      <c r="ADW83" s="106"/>
      <c r="ADX83" s="106"/>
      <c r="ADY83" s="106"/>
      <c r="ADZ83" s="106"/>
      <c r="AEA83" s="106"/>
      <c r="AEB83" s="106"/>
      <c r="AEC83" s="106"/>
      <c r="AED83" s="106"/>
      <c r="AEE83" s="106"/>
      <c r="AEF83" s="106"/>
      <c r="AEG83" s="106"/>
      <c r="AEH83" s="106"/>
      <c r="AEI83" s="106"/>
      <c r="AEJ83" s="106"/>
      <c r="AEK83" s="106"/>
      <c r="AEL83" s="106"/>
      <c r="AEM83" s="106"/>
      <c r="AEN83" s="106"/>
      <c r="AEO83" s="106"/>
      <c r="AEP83" s="106"/>
      <c r="AEQ83" s="106"/>
      <c r="AER83" s="106"/>
      <c r="AES83" s="106"/>
      <c r="AET83" s="106"/>
      <c r="AEU83" s="106"/>
      <c r="AEV83" s="106"/>
      <c r="AEW83" s="106"/>
      <c r="AEX83" s="106"/>
      <c r="AEY83" s="106"/>
      <c r="AEZ83" s="106"/>
      <c r="AFA83" s="106"/>
      <c r="AFB83" s="106"/>
      <c r="AFC83" s="106"/>
      <c r="AFD83" s="106"/>
      <c r="AFE83" s="106"/>
      <c r="AFF83" s="106"/>
      <c r="AFG83" s="106"/>
      <c r="AFH83" s="106"/>
      <c r="AFI83" s="106"/>
      <c r="AFJ83" s="106"/>
      <c r="AFK83" s="106"/>
      <c r="AFL83" s="106"/>
      <c r="AFM83" s="106"/>
      <c r="AFN83" s="106"/>
      <c r="AFO83" s="106"/>
      <c r="AFP83" s="106"/>
      <c r="AFQ83" s="106"/>
      <c r="AFR83" s="106"/>
      <c r="AFS83" s="106"/>
      <c r="AFT83" s="106"/>
      <c r="AFU83" s="106"/>
      <c r="AFV83" s="106"/>
      <c r="AFW83" s="106"/>
      <c r="AFX83" s="106"/>
      <c r="AFY83" s="106"/>
      <c r="AFZ83" s="106"/>
      <c r="AGA83" s="106"/>
      <c r="AGB83" s="106"/>
      <c r="AGC83" s="106"/>
      <c r="AGD83" s="106"/>
      <c r="AGE83" s="106"/>
      <c r="AGF83" s="106"/>
      <c r="AGG83" s="106"/>
      <c r="AGH83" s="106"/>
      <c r="AGI83" s="106"/>
      <c r="AGJ83" s="106"/>
      <c r="AGK83" s="106"/>
      <c r="AGL83" s="106"/>
      <c r="AGM83" s="106"/>
      <c r="AGN83" s="106"/>
      <c r="AGO83" s="106"/>
      <c r="AGP83" s="106"/>
      <c r="AGQ83" s="106"/>
      <c r="AGR83" s="106"/>
      <c r="AGS83" s="106"/>
      <c r="AGT83" s="106"/>
      <c r="AGU83" s="106"/>
      <c r="AGV83" s="106"/>
      <c r="AGW83" s="106"/>
      <c r="AGX83" s="106"/>
      <c r="AGY83" s="106"/>
      <c r="AGZ83" s="106"/>
      <c r="AHA83" s="106"/>
      <c r="AHB83" s="106"/>
      <c r="AHC83" s="106"/>
      <c r="AHD83" s="106"/>
      <c r="AHE83" s="106"/>
      <c r="AHF83" s="106"/>
      <c r="AHG83" s="106"/>
      <c r="AHH83" s="106"/>
      <c r="AHI83" s="106"/>
      <c r="AHJ83" s="106"/>
      <c r="AHK83" s="106"/>
      <c r="AHL83" s="106"/>
      <c r="AHM83" s="106"/>
      <c r="AHN83" s="106"/>
      <c r="AHO83" s="106"/>
      <c r="AHP83" s="106"/>
      <c r="AHQ83" s="106"/>
      <c r="AHR83" s="106"/>
      <c r="AHS83" s="106"/>
      <c r="AHT83" s="106"/>
      <c r="AHU83" s="106"/>
      <c r="AHV83" s="106"/>
      <c r="AHW83" s="106"/>
      <c r="AHX83" s="106"/>
      <c r="AHY83" s="106"/>
      <c r="AHZ83" s="106"/>
      <c r="AIA83" s="106"/>
      <c r="AIB83" s="106"/>
      <c r="AIC83" s="106"/>
      <c r="AID83" s="106"/>
      <c r="AIE83" s="106"/>
      <c r="AIF83" s="106"/>
      <c r="AIG83" s="106"/>
      <c r="AIH83" s="106"/>
      <c r="AII83" s="106"/>
      <c r="AIJ83" s="106"/>
      <c r="AIK83" s="106"/>
      <c r="AIL83" s="106"/>
      <c r="AIM83" s="106"/>
      <c r="AIN83" s="106"/>
      <c r="AIO83" s="106"/>
      <c r="AIP83" s="106"/>
      <c r="AIQ83" s="106"/>
      <c r="AIR83" s="106"/>
      <c r="AIS83" s="106"/>
      <c r="AIT83" s="106"/>
      <c r="AIU83" s="106"/>
      <c r="AIV83" s="106"/>
      <c r="AIW83" s="106"/>
      <c r="AIX83" s="106"/>
      <c r="AIY83" s="106"/>
      <c r="AIZ83" s="106"/>
      <c r="AJA83" s="106"/>
      <c r="AJB83" s="106"/>
      <c r="AJC83" s="106"/>
      <c r="AJD83" s="106"/>
      <c r="AJE83" s="106"/>
      <c r="AJF83" s="106"/>
      <c r="AJG83" s="106"/>
      <c r="AJH83" s="106"/>
      <c r="AJI83" s="106"/>
      <c r="AJJ83" s="106"/>
      <c r="AJK83" s="106"/>
      <c r="AJL83" s="106"/>
      <c r="AJM83" s="106"/>
      <c r="AJN83" s="106"/>
      <c r="AJO83" s="106"/>
      <c r="AJP83" s="106"/>
      <c r="AJQ83" s="106"/>
      <c r="AJR83" s="106"/>
      <c r="AJS83" s="106"/>
      <c r="AJT83" s="106"/>
      <c r="AJU83" s="106"/>
      <c r="AJV83" s="106"/>
      <c r="AJW83" s="106"/>
      <c r="AJX83" s="106"/>
      <c r="AJY83" s="106"/>
      <c r="AJZ83" s="106"/>
      <c r="AKA83" s="106"/>
      <c r="AKB83" s="106"/>
      <c r="AKC83" s="106"/>
      <c r="AKD83" s="106"/>
      <c r="AKE83" s="106"/>
      <c r="AKF83" s="106"/>
      <c r="AKG83" s="106"/>
      <c r="AKH83" s="106"/>
      <c r="AKI83" s="106"/>
      <c r="AKJ83" s="106"/>
      <c r="AKK83" s="106"/>
      <c r="AKL83" s="106"/>
      <c r="AKM83" s="106"/>
      <c r="AKN83" s="106"/>
      <c r="AKO83" s="106"/>
      <c r="AKP83" s="106"/>
      <c r="AKQ83" s="106"/>
      <c r="AKR83" s="106"/>
      <c r="AKS83" s="106"/>
      <c r="AKT83" s="106"/>
      <c r="AKU83" s="106"/>
      <c r="AKV83" s="106"/>
      <c r="AKW83" s="106"/>
      <c r="AKX83" s="106"/>
      <c r="AKY83" s="106"/>
      <c r="AKZ83" s="106"/>
      <c r="ALA83" s="106"/>
      <c r="ALB83" s="106"/>
      <c r="ALC83" s="106"/>
      <c r="ALD83" s="106"/>
      <c r="ALE83" s="106"/>
      <c r="ALF83" s="106"/>
      <c r="ALG83" s="106"/>
      <c r="ALH83" s="106"/>
      <c r="ALI83" s="106"/>
      <c r="ALJ83" s="106"/>
      <c r="ALK83" s="106"/>
      <c r="ALL83" s="106"/>
      <c r="ALM83" s="106"/>
      <c r="ALN83" s="106"/>
      <c r="ALO83" s="106"/>
      <c r="ALP83" s="106"/>
      <c r="ALQ83" s="106"/>
      <c r="ALR83" s="106"/>
      <c r="ALS83" s="106"/>
      <c r="ALT83" s="106"/>
      <c r="ALU83" s="106"/>
      <c r="ALV83" s="106"/>
      <c r="ALW83" s="106"/>
      <c r="ALX83" s="106"/>
      <c r="ALY83" s="106"/>
      <c r="ALZ83" s="106"/>
      <c r="AMA83" s="106"/>
      <c r="AMB83" s="106"/>
      <c r="AMC83" s="106"/>
      <c r="AMD83" s="106"/>
      <c r="AME83" s="106"/>
      <c r="AMF83" s="106"/>
      <c r="AMG83" s="106"/>
      <c r="AMH83" s="106"/>
      <c r="AMI83" s="106"/>
      <c r="AMJ83" s="106"/>
      <c r="AMK83" s="106"/>
      <c r="AML83" s="106"/>
      <c r="AMM83" s="106"/>
      <c r="AMN83" s="106"/>
      <c r="AMO83" s="106"/>
      <c r="AMP83" s="106"/>
      <c r="AMQ83" s="106"/>
      <c r="AMR83" s="106"/>
      <c r="AMS83" s="106"/>
      <c r="AMT83" s="106"/>
      <c r="AMU83" s="106"/>
      <c r="AMV83" s="106"/>
      <c r="AMW83" s="106"/>
      <c r="AMX83" s="106"/>
      <c r="AMY83" s="106"/>
      <c r="AMZ83" s="106"/>
      <c r="ANA83" s="106"/>
      <c r="ANB83" s="106"/>
      <c r="ANC83" s="106"/>
      <c r="AND83" s="106"/>
    </row>
    <row r="84" spans="1:1044" s="105" customFormat="1">
      <c r="A84" s="122"/>
      <c r="B84" s="122"/>
      <c r="C84" s="119"/>
      <c r="D84" s="119"/>
      <c r="E84" s="129"/>
      <c r="F84" s="129"/>
      <c r="G84" s="130"/>
      <c r="H84" s="130"/>
      <c r="I84" s="122"/>
      <c r="J84" s="122"/>
      <c r="K84" s="128"/>
      <c r="L84" s="128"/>
      <c r="M84" s="124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S84" s="106"/>
      <c r="FT84" s="106"/>
      <c r="FU84" s="106"/>
      <c r="FV84" s="106"/>
      <c r="FW84" s="106"/>
      <c r="FX84" s="106"/>
      <c r="FY84" s="106"/>
      <c r="FZ84" s="106"/>
      <c r="GA84" s="106"/>
      <c r="GB84" s="106"/>
      <c r="GC84" s="106"/>
      <c r="GD84" s="106"/>
      <c r="GE84" s="106"/>
      <c r="GF84" s="106"/>
      <c r="GG84" s="106"/>
      <c r="GH84" s="106"/>
      <c r="GI84" s="106"/>
      <c r="GJ84" s="106"/>
      <c r="GK84" s="106"/>
      <c r="GL84" s="106"/>
      <c r="GM84" s="106"/>
      <c r="GN84" s="106"/>
      <c r="GO84" s="106"/>
      <c r="GP84" s="106"/>
      <c r="GQ84" s="106"/>
      <c r="GR84" s="106"/>
      <c r="GS84" s="106"/>
      <c r="GT84" s="106"/>
      <c r="GU84" s="106"/>
      <c r="GV84" s="106"/>
      <c r="GW84" s="106"/>
      <c r="GX84" s="106"/>
      <c r="GY84" s="106"/>
      <c r="GZ84" s="106"/>
      <c r="HA84" s="106"/>
      <c r="HB84" s="106"/>
      <c r="HC84" s="106"/>
      <c r="HD84" s="106"/>
      <c r="HE84" s="106"/>
      <c r="HF84" s="106"/>
      <c r="HG84" s="106"/>
      <c r="HH84" s="106"/>
      <c r="HI84" s="106"/>
      <c r="HJ84" s="106"/>
      <c r="HK84" s="106"/>
      <c r="HL84" s="106"/>
      <c r="HM84" s="106"/>
      <c r="HN84" s="106"/>
      <c r="HO84" s="106"/>
      <c r="HP84" s="106"/>
      <c r="HQ84" s="106"/>
      <c r="HR84" s="106"/>
      <c r="HS84" s="106"/>
      <c r="HT84" s="106"/>
      <c r="HU84" s="106"/>
      <c r="HV84" s="106"/>
      <c r="HW84" s="106"/>
      <c r="HX84" s="106"/>
      <c r="HY84" s="106"/>
      <c r="HZ84" s="106"/>
      <c r="IA84" s="106"/>
      <c r="IB84" s="106"/>
      <c r="IC84" s="106"/>
      <c r="ID84" s="106"/>
      <c r="IE84" s="106"/>
      <c r="IF84" s="106"/>
      <c r="IG84" s="106"/>
      <c r="IH84" s="106"/>
      <c r="II84" s="106"/>
      <c r="IJ84" s="106"/>
      <c r="IK84" s="106"/>
      <c r="IL84" s="106"/>
      <c r="IM84" s="106"/>
      <c r="IN84" s="106"/>
      <c r="IO84" s="106"/>
      <c r="IP84" s="106"/>
      <c r="IQ84" s="106"/>
      <c r="IR84" s="106"/>
      <c r="IS84" s="106"/>
      <c r="IT84" s="106"/>
      <c r="IU84" s="106"/>
      <c r="IV84" s="106"/>
      <c r="IW84" s="106"/>
      <c r="IX84" s="106"/>
      <c r="IY84" s="106"/>
      <c r="IZ84" s="106"/>
      <c r="JA84" s="106"/>
      <c r="JB84" s="106"/>
      <c r="JC84" s="106"/>
      <c r="JD84" s="106"/>
      <c r="JE84" s="106"/>
      <c r="JF84" s="106"/>
      <c r="JG84" s="106"/>
      <c r="JH84" s="106"/>
      <c r="JI84" s="106"/>
      <c r="JJ84" s="106"/>
      <c r="JK84" s="106"/>
      <c r="JL84" s="106"/>
      <c r="JM84" s="106"/>
      <c r="JN84" s="106"/>
      <c r="JO84" s="106"/>
      <c r="JP84" s="106"/>
      <c r="JQ84" s="106"/>
      <c r="JR84" s="106"/>
      <c r="JS84" s="106"/>
      <c r="JT84" s="106"/>
      <c r="JU84" s="106"/>
      <c r="JV84" s="106"/>
      <c r="JW84" s="106"/>
      <c r="JX84" s="106"/>
      <c r="JY84" s="106"/>
      <c r="JZ84" s="106"/>
      <c r="KA84" s="106"/>
      <c r="KB84" s="106"/>
      <c r="KC84" s="106"/>
      <c r="KD84" s="106"/>
      <c r="KE84" s="106"/>
      <c r="KF84" s="106"/>
      <c r="KG84" s="106"/>
      <c r="KH84" s="106"/>
      <c r="KI84" s="106"/>
      <c r="KJ84" s="106"/>
      <c r="KK84" s="106"/>
      <c r="KL84" s="106"/>
      <c r="KM84" s="106"/>
      <c r="KN84" s="106"/>
      <c r="KO84" s="106"/>
      <c r="KP84" s="106"/>
      <c r="KQ84" s="106"/>
      <c r="KR84" s="106"/>
      <c r="KS84" s="106"/>
      <c r="KT84" s="106"/>
      <c r="KU84" s="106"/>
      <c r="KV84" s="106"/>
      <c r="KW84" s="106"/>
      <c r="KX84" s="106"/>
      <c r="KY84" s="106"/>
      <c r="KZ84" s="106"/>
      <c r="LA84" s="106"/>
      <c r="LB84" s="106"/>
      <c r="LC84" s="106"/>
      <c r="LD84" s="106"/>
      <c r="LE84" s="106"/>
      <c r="LF84" s="106"/>
      <c r="LG84" s="106"/>
      <c r="LH84" s="106"/>
      <c r="LI84" s="106"/>
      <c r="LJ84" s="106"/>
      <c r="LK84" s="106"/>
      <c r="LL84" s="106"/>
      <c r="LM84" s="106"/>
      <c r="LN84" s="106"/>
      <c r="LO84" s="106"/>
      <c r="LP84" s="106"/>
      <c r="LQ84" s="106"/>
      <c r="LR84" s="106"/>
      <c r="LS84" s="106"/>
      <c r="LT84" s="106"/>
      <c r="LU84" s="106"/>
      <c r="LV84" s="106"/>
      <c r="LW84" s="106"/>
      <c r="LX84" s="106"/>
      <c r="LY84" s="106"/>
      <c r="LZ84" s="106"/>
      <c r="MA84" s="106"/>
      <c r="MB84" s="106"/>
      <c r="MC84" s="106"/>
      <c r="MD84" s="106"/>
      <c r="ME84" s="106"/>
      <c r="MF84" s="106"/>
      <c r="MG84" s="106"/>
      <c r="MH84" s="106"/>
      <c r="MI84" s="106"/>
      <c r="MJ84" s="106"/>
      <c r="MK84" s="106"/>
      <c r="ML84" s="106"/>
      <c r="MM84" s="106"/>
      <c r="MN84" s="106"/>
      <c r="MO84" s="106"/>
      <c r="MP84" s="106"/>
      <c r="MQ84" s="106"/>
      <c r="MR84" s="106"/>
      <c r="MS84" s="106"/>
      <c r="MT84" s="106"/>
      <c r="MU84" s="106"/>
      <c r="MV84" s="106"/>
      <c r="MW84" s="106"/>
      <c r="MX84" s="106"/>
      <c r="MY84" s="106"/>
      <c r="MZ84" s="106"/>
      <c r="NA84" s="106"/>
      <c r="NB84" s="106"/>
      <c r="NC84" s="106"/>
      <c r="ND84" s="106"/>
      <c r="NE84" s="106"/>
      <c r="NF84" s="106"/>
      <c r="NG84" s="106"/>
      <c r="NH84" s="106"/>
      <c r="NI84" s="106"/>
      <c r="NJ84" s="106"/>
      <c r="NK84" s="106"/>
      <c r="NL84" s="106"/>
      <c r="NM84" s="106"/>
      <c r="NN84" s="106"/>
      <c r="NO84" s="106"/>
      <c r="NP84" s="106"/>
      <c r="NQ84" s="106"/>
      <c r="NR84" s="106"/>
      <c r="NS84" s="106"/>
      <c r="NT84" s="106"/>
      <c r="NU84" s="106"/>
      <c r="NV84" s="106"/>
      <c r="NW84" s="106"/>
      <c r="NX84" s="106"/>
      <c r="NY84" s="106"/>
      <c r="NZ84" s="106"/>
      <c r="OA84" s="106"/>
      <c r="OB84" s="106"/>
      <c r="OC84" s="106"/>
      <c r="OD84" s="106"/>
      <c r="OE84" s="106"/>
      <c r="OF84" s="106"/>
      <c r="OG84" s="106"/>
      <c r="OH84" s="106"/>
      <c r="OI84" s="106"/>
      <c r="OJ84" s="106"/>
      <c r="OK84" s="106"/>
      <c r="OL84" s="106"/>
      <c r="OM84" s="106"/>
      <c r="ON84" s="106"/>
      <c r="OO84" s="106"/>
      <c r="OP84" s="106"/>
      <c r="OQ84" s="106"/>
      <c r="OR84" s="106"/>
      <c r="OS84" s="106"/>
      <c r="OT84" s="106"/>
      <c r="OU84" s="106"/>
      <c r="OV84" s="106"/>
      <c r="OW84" s="106"/>
      <c r="OX84" s="106"/>
      <c r="OY84" s="106"/>
      <c r="OZ84" s="106"/>
      <c r="PA84" s="106"/>
      <c r="PB84" s="106"/>
      <c r="PC84" s="106"/>
      <c r="PD84" s="106"/>
      <c r="PE84" s="106"/>
      <c r="PF84" s="106"/>
      <c r="PG84" s="106"/>
      <c r="PH84" s="106"/>
      <c r="PI84" s="106"/>
      <c r="PJ84" s="106"/>
      <c r="PK84" s="106"/>
      <c r="PL84" s="106"/>
      <c r="PM84" s="106"/>
      <c r="PN84" s="106"/>
      <c r="PO84" s="106"/>
      <c r="PP84" s="106"/>
      <c r="PQ84" s="106"/>
      <c r="PR84" s="106"/>
      <c r="PS84" s="106"/>
      <c r="PT84" s="106"/>
      <c r="PU84" s="106"/>
      <c r="PV84" s="106"/>
      <c r="PW84" s="106"/>
      <c r="PX84" s="106"/>
      <c r="PY84" s="106"/>
      <c r="PZ84" s="106"/>
      <c r="QA84" s="106"/>
      <c r="QB84" s="106"/>
      <c r="QC84" s="106"/>
      <c r="QD84" s="106"/>
      <c r="QE84" s="106"/>
      <c r="QF84" s="106"/>
      <c r="QG84" s="106"/>
      <c r="QH84" s="106"/>
      <c r="QI84" s="106"/>
      <c r="QJ84" s="106"/>
      <c r="QK84" s="106"/>
      <c r="QL84" s="106"/>
      <c r="QM84" s="106"/>
      <c r="QN84" s="106"/>
      <c r="QO84" s="106"/>
      <c r="QP84" s="106"/>
      <c r="QQ84" s="106"/>
      <c r="QR84" s="106"/>
      <c r="QS84" s="106"/>
      <c r="QT84" s="106"/>
      <c r="QU84" s="106"/>
      <c r="QV84" s="106"/>
      <c r="QW84" s="106"/>
      <c r="QX84" s="106"/>
      <c r="QY84" s="106"/>
      <c r="QZ84" s="106"/>
      <c r="RA84" s="106"/>
      <c r="RB84" s="106"/>
      <c r="RC84" s="106"/>
      <c r="RD84" s="106"/>
      <c r="RE84" s="106"/>
      <c r="RF84" s="106"/>
      <c r="RG84" s="106"/>
      <c r="RH84" s="106"/>
      <c r="RI84" s="106"/>
      <c r="RJ84" s="106"/>
      <c r="RK84" s="106"/>
      <c r="RL84" s="106"/>
      <c r="RM84" s="106"/>
      <c r="RN84" s="106"/>
      <c r="RO84" s="106"/>
      <c r="RP84" s="106"/>
      <c r="RQ84" s="106"/>
      <c r="RR84" s="106"/>
      <c r="RS84" s="106"/>
      <c r="RT84" s="106"/>
      <c r="RU84" s="106"/>
      <c r="RV84" s="106"/>
      <c r="RW84" s="106"/>
      <c r="RX84" s="106"/>
      <c r="RY84" s="106"/>
      <c r="RZ84" s="106"/>
      <c r="SA84" s="106"/>
      <c r="SB84" s="106"/>
      <c r="SC84" s="106"/>
      <c r="SD84" s="106"/>
      <c r="SE84" s="106"/>
      <c r="SF84" s="106"/>
      <c r="SG84" s="106"/>
      <c r="SH84" s="106"/>
      <c r="SI84" s="106"/>
      <c r="SJ84" s="106"/>
      <c r="SK84" s="106"/>
      <c r="SL84" s="106"/>
      <c r="SM84" s="106"/>
      <c r="SN84" s="106"/>
      <c r="SO84" s="106"/>
      <c r="SP84" s="106"/>
      <c r="SQ84" s="106"/>
      <c r="SR84" s="106"/>
      <c r="SS84" s="106"/>
      <c r="ST84" s="106"/>
      <c r="SU84" s="106"/>
      <c r="SV84" s="106"/>
      <c r="SW84" s="106"/>
      <c r="SX84" s="106"/>
      <c r="SY84" s="106"/>
      <c r="SZ84" s="106"/>
      <c r="TA84" s="106"/>
      <c r="TB84" s="106"/>
      <c r="TC84" s="106"/>
      <c r="TD84" s="106"/>
      <c r="TE84" s="106"/>
      <c r="TF84" s="106"/>
      <c r="TG84" s="106"/>
      <c r="TH84" s="106"/>
      <c r="TI84" s="106"/>
      <c r="TJ84" s="106"/>
      <c r="TK84" s="106"/>
      <c r="TL84" s="106"/>
      <c r="TM84" s="106"/>
      <c r="TN84" s="106"/>
      <c r="TO84" s="106"/>
      <c r="TP84" s="106"/>
      <c r="TQ84" s="106"/>
      <c r="TR84" s="106"/>
      <c r="TS84" s="106"/>
      <c r="TT84" s="106"/>
      <c r="TU84" s="106"/>
      <c r="TV84" s="106"/>
      <c r="TW84" s="106"/>
      <c r="TX84" s="106"/>
      <c r="TY84" s="106"/>
      <c r="TZ84" s="106"/>
      <c r="UA84" s="106"/>
      <c r="UB84" s="106"/>
      <c r="UC84" s="106"/>
      <c r="UD84" s="106"/>
      <c r="UE84" s="106"/>
      <c r="UF84" s="106"/>
      <c r="UG84" s="106"/>
      <c r="UH84" s="106"/>
      <c r="UI84" s="106"/>
      <c r="UJ84" s="106"/>
      <c r="UK84" s="106"/>
      <c r="UL84" s="106"/>
      <c r="UM84" s="106"/>
      <c r="UN84" s="106"/>
      <c r="UO84" s="106"/>
      <c r="UP84" s="106"/>
      <c r="UQ84" s="106"/>
      <c r="UR84" s="106"/>
      <c r="US84" s="106"/>
      <c r="UT84" s="106"/>
      <c r="UU84" s="106"/>
      <c r="UV84" s="106"/>
      <c r="UW84" s="106"/>
      <c r="UX84" s="106"/>
      <c r="UY84" s="106"/>
      <c r="UZ84" s="106"/>
      <c r="VA84" s="106"/>
      <c r="VB84" s="106"/>
      <c r="VC84" s="106"/>
      <c r="VD84" s="106"/>
      <c r="VE84" s="106"/>
      <c r="VF84" s="106"/>
      <c r="VG84" s="106"/>
      <c r="VH84" s="106"/>
      <c r="VI84" s="106"/>
      <c r="VJ84" s="106"/>
      <c r="VK84" s="106"/>
      <c r="VL84" s="106"/>
      <c r="VM84" s="106"/>
      <c r="VN84" s="106"/>
      <c r="VO84" s="106"/>
      <c r="VP84" s="106"/>
      <c r="VQ84" s="106"/>
      <c r="VR84" s="106"/>
      <c r="VS84" s="106"/>
      <c r="VT84" s="106"/>
      <c r="VU84" s="106"/>
      <c r="VV84" s="106"/>
      <c r="VW84" s="106"/>
      <c r="VX84" s="106"/>
      <c r="VY84" s="106"/>
      <c r="VZ84" s="106"/>
      <c r="WA84" s="106"/>
      <c r="WB84" s="106"/>
      <c r="WC84" s="106"/>
      <c r="WD84" s="106"/>
      <c r="WE84" s="106"/>
      <c r="WF84" s="106"/>
      <c r="WG84" s="106"/>
      <c r="WH84" s="106"/>
      <c r="WI84" s="106"/>
      <c r="WJ84" s="106"/>
      <c r="WK84" s="106"/>
      <c r="WL84" s="106"/>
      <c r="WM84" s="106"/>
      <c r="WN84" s="106"/>
      <c r="WO84" s="106"/>
      <c r="WP84" s="106"/>
      <c r="WQ84" s="106"/>
      <c r="WR84" s="106"/>
      <c r="WS84" s="106"/>
      <c r="WT84" s="106"/>
      <c r="WU84" s="106"/>
      <c r="WV84" s="106"/>
      <c r="WW84" s="106"/>
      <c r="WX84" s="106"/>
      <c r="WY84" s="106"/>
      <c r="WZ84" s="106"/>
      <c r="XA84" s="106"/>
      <c r="XB84" s="106"/>
      <c r="XC84" s="106"/>
      <c r="XD84" s="106"/>
      <c r="XE84" s="106"/>
      <c r="XF84" s="106"/>
      <c r="XG84" s="106"/>
      <c r="XH84" s="106"/>
      <c r="XI84" s="106"/>
      <c r="XJ84" s="106"/>
      <c r="XK84" s="106"/>
      <c r="XL84" s="106"/>
      <c r="XM84" s="106"/>
      <c r="XN84" s="106"/>
      <c r="XO84" s="106"/>
      <c r="XP84" s="106"/>
      <c r="XQ84" s="106"/>
      <c r="XR84" s="106"/>
      <c r="XS84" s="106"/>
      <c r="XT84" s="106"/>
      <c r="XU84" s="106"/>
      <c r="XV84" s="106"/>
      <c r="XW84" s="106"/>
      <c r="XX84" s="106"/>
      <c r="XY84" s="106"/>
      <c r="XZ84" s="106"/>
      <c r="YA84" s="106"/>
      <c r="YB84" s="106"/>
      <c r="YC84" s="106"/>
      <c r="YD84" s="106"/>
      <c r="YE84" s="106"/>
      <c r="YF84" s="106"/>
      <c r="YG84" s="106"/>
      <c r="YH84" s="106"/>
      <c r="YI84" s="106"/>
      <c r="YJ84" s="106"/>
      <c r="YK84" s="106"/>
      <c r="YL84" s="106"/>
      <c r="YM84" s="106"/>
      <c r="YN84" s="106"/>
      <c r="YO84" s="106"/>
      <c r="YP84" s="106"/>
      <c r="YQ84" s="106"/>
      <c r="YR84" s="106"/>
      <c r="YS84" s="106"/>
      <c r="YT84" s="106"/>
      <c r="YU84" s="106"/>
      <c r="YV84" s="106"/>
      <c r="YW84" s="106"/>
      <c r="YX84" s="106"/>
      <c r="YY84" s="106"/>
      <c r="YZ84" s="106"/>
      <c r="ZA84" s="106"/>
      <c r="ZB84" s="106"/>
      <c r="ZC84" s="106"/>
      <c r="ZD84" s="106"/>
      <c r="ZE84" s="106"/>
      <c r="ZF84" s="106"/>
      <c r="ZG84" s="106"/>
      <c r="ZH84" s="106"/>
      <c r="ZI84" s="106"/>
      <c r="ZJ84" s="106"/>
      <c r="ZK84" s="106"/>
      <c r="ZL84" s="106"/>
      <c r="ZM84" s="106"/>
      <c r="ZN84" s="106"/>
      <c r="ZO84" s="106"/>
      <c r="ZP84" s="106"/>
      <c r="ZQ84" s="106"/>
      <c r="ZR84" s="106"/>
      <c r="ZS84" s="106"/>
      <c r="ZT84" s="106"/>
      <c r="ZU84" s="106"/>
      <c r="ZV84" s="106"/>
      <c r="ZW84" s="106"/>
      <c r="ZX84" s="106"/>
      <c r="ZY84" s="106"/>
      <c r="ZZ84" s="106"/>
      <c r="AAA84" s="106"/>
      <c r="AAB84" s="106"/>
      <c r="AAC84" s="106"/>
      <c r="AAD84" s="106"/>
      <c r="AAE84" s="106"/>
      <c r="AAF84" s="106"/>
      <c r="AAG84" s="106"/>
      <c r="AAH84" s="106"/>
      <c r="AAI84" s="106"/>
      <c r="AAJ84" s="106"/>
      <c r="AAK84" s="106"/>
      <c r="AAL84" s="106"/>
      <c r="AAM84" s="106"/>
      <c r="AAN84" s="106"/>
      <c r="AAO84" s="106"/>
      <c r="AAP84" s="106"/>
      <c r="AAQ84" s="106"/>
      <c r="AAR84" s="106"/>
      <c r="AAS84" s="106"/>
      <c r="AAT84" s="106"/>
      <c r="AAU84" s="106"/>
      <c r="AAV84" s="106"/>
      <c r="AAW84" s="106"/>
      <c r="AAX84" s="106"/>
      <c r="AAY84" s="106"/>
      <c r="AAZ84" s="106"/>
      <c r="ABA84" s="106"/>
      <c r="ABB84" s="106"/>
      <c r="ABC84" s="106"/>
      <c r="ABD84" s="106"/>
      <c r="ABE84" s="106"/>
      <c r="ABF84" s="106"/>
      <c r="ABG84" s="106"/>
      <c r="ABH84" s="106"/>
      <c r="ABI84" s="106"/>
      <c r="ABJ84" s="106"/>
      <c r="ABK84" s="106"/>
      <c r="ABL84" s="106"/>
      <c r="ABM84" s="106"/>
      <c r="ABN84" s="106"/>
      <c r="ABO84" s="106"/>
      <c r="ABP84" s="106"/>
      <c r="ABQ84" s="106"/>
      <c r="ABR84" s="106"/>
      <c r="ABS84" s="106"/>
      <c r="ABT84" s="106"/>
      <c r="ABU84" s="106"/>
      <c r="ABV84" s="106"/>
      <c r="ABW84" s="106"/>
      <c r="ABX84" s="106"/>
      <c r="ABY84" s="106"/>
      <c r="ABZ84" s="106"/>
      <c r="ACA84" s="106"/>
      <c r="ACB84" s="106"/>
      <c r="ACC84" s="106"/>
      <c r="ACD84" s="106"/>
      <c r="ACE84" s="106"/>
      <c r="ACF84" s="106"/>
      <c r="ACG84" s="106"/>
      <c r="ACH84" s="106"/>
      <c r="ACI84" s="106"/>
      <c r="ACJ84" s="106"/>
      <c r="ACK84" s="106"/>
      <c r="ACL84" s="106"/>
      <c r="ACM84" s="106"/>
      <c r="ACN84" s="106"/>
      <c r="ACO84" s="106"/>
      <c r="ACP84" s="106"/>
      <c r="ACQ84" s="106"/>
      <c r="ACR84" s="106"/>
      <c r="ACS84" s="106"/>
      <c r="ACT84" s="106"/>
      <c r="ACU84" s="106"/>
      <c r="ACV84" s="106"/>
      <c r="ACW84" s="106"/>
      <c r="ACX84" s="106"/>
      <c r="ACY84" s="106"/>
      <c r="ACZ84" s="106"/>
      <c r="ADA84" s="106"/>
      <c r="ADB84" s="106"/>
      <c r="ADC84" s="106"/>
      <c r="ADD84" s="106"/>
      <c r="ADE84" s="106"/>
      <c r="ADF84" s="106"/>
      <c r="ADG84" s="106"/>
      <c r="ADH84" s="106"/>
      <c r="ADI84" s="106"/>
      <c r="ADJ84" s="106"/>
      <c r="ADK84" s="106"/>
      <c r="ADL84" s="106"/>
      <c r="ADM84" s="106"/>
      <c r="ADN84" s="106"/>
      <c r="ADO84" s="106"/>
      <c r="ADP84" s="106"/>
      <c r="ADQ84" s="106"/>
      <c r="ADR84" s="106"/>
      <c r="ADS84" s="106"/>
      <c r="ADT84" s="106"/>
      <c r="ADU84" s="106"/>
      <c r="ADV84" s="106"/>
      <c r="ADW84" s="106"/>
      <c r="ADX84" s="106"/>
      <c r="ADY84" s="106"/>
      <c r="ADZ84" s="106"/>
      <c r="AEA84" s="106"/>
      <c r="AEB84" s="106"/>
      <c r="AEC84" s="106"/>
      <c r="AED84" s="106"/>
      <c r="AEE84" s="106"/>
      <c r="AEF84" s="106"/>
      <c r="AEG84" s="106"/>
      <c r="AEH84" s="106"/>
      <c r="AEI84" s="106"/>
      <c r="AEJ84" s="106"/>
      <c r="AEK84" s="106"/>
      <c r="AEL84" s="106"/>
      <c r="AEM84" s="106"/>
      <c r="AEN84" s="106"/>
      <c r="AEO84" s="106"/>
      <c r="AEP84" s="106"/>
      <c r="AEQ84" s="106"/>
      <c r="AER84" s="106"/>
      <c r="AES84" s="106"/>
      <c r="AET84" s="106"/>
      <c r="AEU84" s="106"/>
      <c r="AEV84" s="106"/>
      <c r="AEW84" s="106"/>
      <c r="AEX84" s="106"/>
      <c r="AEY84" s="106"/>
      <c r="AEZ84" s="106"/>
      <c r="AFA84" s="106"/>
      <c r="AFB84" s="106"/>
      <c r="AFC84" s="106"/>
      <c r="AFD84" s="106"/>
      <c r="AFE84" s="106"/>
      <c r="AFF84" s="106"/>
      <c r="AFG84" s="106"/>
      <c r="AFH84" s="106"/>
      <c r="AFI84" s="106"/>
      <c r="AFJ84" s="106"/>
      <c r="AFK84" s="106"/>
      <c r="AFL84" s="106"/>
      <c r="AFM84" s="106"/>
      <c r="AFN84" s="106"/>
      <c r="AFO84" s="106"/>
      <c r="AFP84" s="106"/>
      <c r="AFQ84" s="106"/>
      <c r="AFR84" s="106"/>
      <c r="AFS84" s="106"/>
      <c r="AFT84" s="106"/>
      <c r="AFU84" s="106"/>
      <c r="AFV84" s="106"/>
      <c r="AFW84" s="106"/>
      <c r="AFX84" s="106"/>
      <c r="AFY84" s="106"/>
      <c r="AFZ84" s="106"/>
      <c r="AGA84" s="106"/>
      <c r="AGB84" s="106"/>
      <c r="AGC84" s="106"/>
      <c r="AGD84" s="106"/>
      <c r="AGE84" s="106"/>
      <c r="AGF84" s="106"/>
      <c r="AGG84" s="106"/>
      <c r="AGH84" s="106"/>
      <c r="AGI84" s="106"/>
      <c r="AGJ84" s="106"/>
      <c r="AGK84" s="106"/>
      <c r="AGL84" s="106"/>
      <c r="AGM84" s="106"/>
      <c r="AGN84" s="106"/>
      <c r="AGO84" s="106"/>
      <c r="AGP84" s="106"/>
      <c r="AGQ84" s="106"/>
      <c r="AGR84" s="106"/>
      <c r="AGS84" s="106"/>
      <c r="AGT84" s="106"/>
      <c r="AGU84" s="106"/>
      <c r="AGV84" s="106"/>
      <c r="AGW84" s="106"/>
      <c r="AGX84" s="106"/>
      <c r="AGY84" s="106"/>
      <c r="AGZ84" s="106"/>
      <c r="AHA84" s="106"/>
      <c r="AHB84" s="106"/>
      <c r="AHC84" s="106"/>
      <c r="AHD84" s="106"/>
      <c r="AHE84" s="106"/>
      <c r="AHF84" s="106"/>
      <c r="AHG84" s="106"/>
      <c r="AHH84" s="106"/>
      <c r="AHI84" s="106"/>
      <c r="AHJ84" s="106"/>
      <c r="AHK84" s="106"/>
      <c r="AHL84" s="106"/>
      <c r="AHM84" s="106"/>
      <c r="AHN84" s="106"/>
      <c r="AHO84" s="106"/>
      <c r="AHP84" s="106"/>
      <c r="AHQ84" s="106"/>
      <c r="AHR84" s="106"/>
      <c r="AHS84" s="106"/>
      <c r="AHT84" s="106"/>
      <c r="AHU84" s="106"/>
      <c r="AHV84" s="106"/>
      <c r="AHW84" s="106"/>
      <c r="AHX84" s="106"/>
      <c r="AHY84" s="106"/>
      <c r="AHZ84" s="106"/>
      <c r="AIA84" s="106"/>
      <c r="AIB84" s="106"/>
      <c r="AIC84" s="106"/>
      <c r="AID84" s="106"/>
      <c r="AIE84" s="106"/>
      <c r="AIF84" s="106"/>
      <c r="AIG84" s="106"/>
      <c r="AIH84" s="106"/>
      <c r="AII84" s="106"/>
      <c r="AIJ84" s="106"/>
      <c r="AIK84" s="106"/>
      <c r="AIL84" s="106"/>
      <c r="AIM84" s="106"/>
      <c r="AIN84" s="106"/>
      <c r="AIO84" s="106"/>
      <c r="AIP84" s="106"/>
      <c r="AIQ84" s="106"/>
      <c r="AIR84" s="106"/>
      <c r="AIS84" s="106"/>
      <c r="AIT84" s="106"/>
      <c r="AIU84" s="106"/>
      <c r="AIV84" s="106"/>
      <c r="AIW84" s="106"/>
      <c r="AIX84" s="106"/>
      <c r="AIY84" s="106"/>
      <c r="AIZ84" s="106"/>
      <c r="AJA84" s="106"/>
      <c r="AJB84" s="106"/>
      <c r="AJC84" s="106"/>
      <c r="AJD84" s="106"/>
      <c r="AJE84" s="106"/>
      <c r="AJF84" s="106"/>
      <c r="AJG84" s="106"/>
      <c r="AJH84" s="106"/>
      <c r="AJI84" s="106"/>
      <c r="AJJ84" s="106"/>
      <c r="AJK84" s="106"/>
      <c r="AJL84" s="106"/>
      <c r="AJM84" s="106"/>
      <c r="AJN84" s="106"/>
      <c r="AJO84" s="106"/>
      <c r="AJP84" s="106"/>
      <c r="AJQ84" s="106"/>
      <c r="AJR84" s="106"/>
      <c r="AJS84" s="106"/>
      <c r="AJT84" s="106"/>
      <c r="AJU84" s="106"/>
      <c r="AJV84" s="106"/>
      <c r="AJW84" s="106"/>
      <c r="AJX84" s="106"/>
      <c r="AJY84" s="106"/>
      <c r="AJZ84" s="106"/>
      <c r="AKA84" s="106"/>
      <c r="AKB84" s="106"/>
      <c r="AKC84" s="106"/>
      <c r="AKD84" s="106"/>
      <c r="AKE84" s="106"/>
      <c r="AKF84" s="106"/>
      <c r="AKG84" s="106"/>
      <c r="AKH84" s="106"/>
      <c r="AKI84" s="106"/>
      <c r="AKJ84" s="106"/>
      <c r="AKK84" s="106"/>
      <c r="AKL84" s="106"/>
      <c r="AKM84" s="106"/>
      <c r="AKN84" s="106"/>
      <c r="AKO84" s="106"/>
      <c r="AKP84" s="106"/>
      <c r="AKQ84" s="106"/>
      <c r="AKR84" s="106"/>
      <c r="AKS84" s="106"/>
      <c r="AKT84" s="106"/>
      <c r="AKU84" s="106"/>
      <c r="AKV84" s="106"/>
      <c r="AKW84" s="106"/>
      <c r="AKX84" s="106"/>
      <c r="AKY84" s="106"/>
      <c r="AKZ84" s="106"/>
      <c r="ALA84" s="106"/>
      <c r="ALB84" s="106"/>
      <c r="ALC84" s="106"/>
      <c r="ALD84" s="106"/>
      <c r="ALE84" s="106"/>
      <c r="ALF84" s="106"/>
      <c r="ALG84" s="106"/>
      <c r="ALH84" s="106"/>
      <c r="ALI84" s="106"/>
      <c r="ALJ84" s="106"/>
      <c r="ALK84" s="106"/>
      <c r="ALL84" s="106"/>
      <c r="ALM84" s="106"/>
      <c r="ALN84" s="106"/>
      <c r="ALO84" s="106"/>
      <c r="ALP84" s="106"/>
      <c r="ALQ84" s="106"/>
      <c r="ALR84" s="106"/>
      <c r="ALS84" s="106"/>
      <c r="ALT84" s="106"/>
      <c r="ALU84" s="106"/>
      <c r="ALV84" s="106"/>
      <c r="ALW84" s="106"/>
      <c r="ALX84" s="106"/>
      <c r="ALY84" s="106"/>
      <c r="ALZ84" s="106"/>
      <c r="AMA84" s="106"/>
      <c r="AMB84" s="106"/>
      <c r="AMC84" s="106"/>
      <c r="AMD84" s="106"/>
      <c r="AME84" s="106"/>
      <c r="AMF84" s="106"/>
      <c r="AMG84" s="106"/>
      <c r="AMH84" s="106"/>
      <c r="AMI84" s="106"/>
      <c r="AMJ84" s="106"/>
      <c r="AMK84" s="106"/>
      <c r="AML84" s="106"/>
      <c r="AMM84" s="106"/>
      <c r="AMN84" s="106"/>
      <c r="AMO84" s="106"/>
      <c r="AMP84" s="106"/>
      <c r="AMQ84" s="106"/>
      <c r="AMR84" s="106"/>
      <c r="AMS84" s="106"/>
      <c r="AMT84" s="106"/>
      <c r="AMU84" s="106"/>
      <c r="AMV84" s="106"/>
      <c r="AMW84" s="106"/>
      <c r="AMX84" s="106"/>
      <c r="AMY84" s="106"/>
      <c r="AMZ84" s="106"/>
      <c r="ANA84" s="106"/>
      <c r="ANB84" s="106"/>
      <c r="ANC84" s="106"/>
      <c r="AND84" s="106"/>
    </row>
    <row r="85" spans="1:1044" s="105" customFormat="1">
      <c r="A85" s="122"/>
      <c r="B85" s="122"/>
      <c r="C85" s="119"/>
      <c r="D85" s="119"/>
      <c r="E85" s="129"/>
      <c r="F85" s="129"/>
      <c r="G85" s="130"/>
      <c r="H85" s="130"/>
      <c r="I85" s="122"/>
      <c r="J85" s="122"/>
      <c r="K85" s="128"/>
      <c r="L85" s="128"/>
      <c r="M85" s="124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K85" s="106"/>
      <c r="FL85" s="106"/>
      <c r="FM85" s="106"/>
      <c r="FN85" s="106"/>
      <c r="FO85" s="106"/>
      <c r="FP85" s="106"/>
      <c r="FQ85" s="106"/>
      <c r="FR85" s="106"/>
      <c r="FS85" s="106"/>
      <c r="FT85" s="106"/>
      <c r="FU85" s="106"/>
      <c r="FV85" s="106"/>
      <c r="FW85" s="106"/>
      <c r="FX85" s="106"/>
      <c r="FY85" s="106"/>
      <c r="FZ85" s="106"/>
      <c r="GA85" s="106"/>
      <c r="GB85" s="106"/>
      <c r="GC85" s="106"/>
      <c r="GD85" s="106"/>
      <c r="GE85" s="106"/>
      <c r="GF85" s="106"/>
      <c r="GG85" s="106"/>
      <c r="GH85" s="106"/>
      <c r="GI85" s="106"/>
      <c r="GJ85" s="106"/>
      <c r="GK85" s="106"/>
      <c r="GL85" s="106"/>
      <c r="GM85" s="106"/>
      <c r="GN85" s="106"/>
      <c r="GO85" s="106"/>
      <c r="GP85" s="106"/>
      <c r="GQ85" s="106"/>
      <c r="GR85" s="106"/>
      <c r="GS85" s="106"/>
      <c r="GT85" s="106"/>
      <c r="GU85" s="106"/>
      <c r="GV85" s="106"/>
      <c r="GW85" s="106"/>
      <c r="GX85" s="106"/>
      <c r="GY85" s="106"/>
      <c r="GZ85" s="106"/>
      <c r="HA85" s="106"/>
      <c r="HB85" s="106"/>
      <c r="HC85" s="106"/>
      <c r="HD85" s="106"/>
      <c r="HE85" s="106"/>
      <c r="HF85" s="106"/>
      <c r="HG85" s="106"/>
      <c r="HH85" s="106"/>
      <c r="HI85" s="106"/>
      <c r="HJ85" s="106"/>
      <c r="HK85" s="106"/>
      <c r="HL85" s="106"/>
      <c r="HM85" s="106"/>
      <c r="HN85" s="106"/>
      <c r="HO85" s="106"/>
      <c r="HP85" s="106"/>
      <c r="HQ85" s="106"/>
      <c r="HR85" s="106"/>
      <c r="HS85" s="106"/>
      <c r="HT85" s="106"/>
      <c r="HU85" s="106"/>
      <c r="HV85" s="106"/>
      <c r="HW85" s="106"/>
      <c r="HX85" s="106"/>
      <c r="HY85" s="106"/>
      <c r="HZ85" s="106"/>
      <c r="IA85" s="106"/>
      <c r="IB85" s="106"/>
      <c r="IC85" s="106"/>
      <c r="ID85" s="106"/>
      <c r="IE85" s="106"/>
      <c r="IF85" s="106"/>
      <c r="IG85" s="106"/>
      <c r="IH85" s="106"/>
      <c r="II85" s="106"/>
      <c r="IJ85" s="106"/>
      <c r="IK85" s="106"/>
      <c r="IL85" s="106"/>
      <c r="IM85" s="106"/>
      <c r="IN85" s="106"/>
      <c r="IO85" s="106"/>
      <c r="IP85" s="106"/>
      <c r="IQ85" s="106"/>
      <c r="IR85" s="106"/>
      <c r="IS85" s="106"/>
      <c r="IT85" s="106"/>
      <c r="IU85" s="106"/>
      <c r="IV85" s="106"/>
      <c r="IW85" s="106"/>
      <c r="IX85" s="106"/>
      <c r="IY85" s="106"/>
      <c r="IZ85" s="106"/>
      <c r="JA85" s="106"/>
      <c r="JB85" s="106"/>
      <c r="JC85" s="106"/>
      <c r="JD85" s="106"/>
      <c r="JE85" s="106"/>
      <c r="JF85" s="106"/>
      <c r="JG85" s="106"/>
      <c r="JH85" s="106"/>
      <c r="JI85" s="106"/>
      <c r="JJ85" s="106"/>
      <c r="JK85" s="106"/>
      <c r="JL85" s="106"/>
      <c r="JM85" s="106"/>
      <c r="JN85" s="106"/>
      <c r="JO85" s="106"/>
      <c r="JP85" s="106"/>
      <c r="JQ85" s="106"/>
      <c r="JR85" s="106"/>
      <c r="JS85" s="106"/>
      <c r="JT85" s="106"/>
      <c r="JU85" s="106"/>
      <c r="JV85" s="106"/>
      <c r="JW85" s="106"/>
      <c r="JX85" s="106"/>
      <c r="JY85" s="106"/>
      <c r="JZ85" s="106"/>
      <c r="KA85" s="106"/>
      <c r="KB85" s="106"/>
      <c r="KC85" s="106"/>
      <c r="KD85" s="106"/>
      <c r="KE85" s="106"/>
      <c r="KF85" s="106"/>
      <c r="KG85" s="106"/>
      <c r="KH85" s="106"/>
      <c r="KI85" s="106"/>
      <c r="KJ85" s="106"/>
      <c r="KK85" s="106"/>
      <c r="KL85" s="106"/>
      <c r="KM85" s="106"/>
      <c r="KN85" s="106"/>
      <c r="KO85" s="106"/>
      <c r="KP85" s="106"/>
      <c r="KQ85" s="106"/>
      <c r="KR85" s="106"/>
      <c r="KS85" s="106"/>
      <c r="KT85" s="106"/>
      <c r="KU85" s="106"/>
      <c r="KV85" s="106"/>
      <c r="KW85" s="106"/>
      <c r="KX85" s="106"/>
      <c r="KY85" s="106"/>
      <c r="KZ85" s="106"/>
      <c r="LA85" s="106"/>
      <c r="LB85" s="106"/>
      <c r="LC85" s="106"/>
      <c r="LD85" s="106"/>
      <c r="LE85" s="106"/>
      <c r="LF85" s="106"/>
      <c r="LG85" s="106"/>
      <c r="LH85" s="106"/>
      <c r="LI85" s="106"/>
      <c r="LJ85" s="106"/>
      <c r="LK85" s="106"/>
      <c r="LL85" s="106"/>
      <c r="LM85" s="106"/>
      <c r="LN85" s="106"/>
      <c r="LO85" s="106"/>
      <c r="LP85" s="106"/>
      <c r="LQ85" s="106"/>
      <c r="LR85" s="106"/>
      <c r="LS85" s="106"/>
      <c r="LT85" s="106"/>
      <c r="LU85" s="106"/>
      <c r="LV85" s="106"/>
      <c r="LW85" s="106"/>
      <c r="LX85" s="106"/>
      <c r="LY85" s="106"/>
      <c r="LZ85" s="106"/>
      <c r="MA85" s="106"/>
      <c r="MB85" s="106"/>
      <c r="MC85" s="106"/>
      <c r="MD85" s="106"/>
      <c r="ME85" s="106"/>
      <c r="MF85" s="106"/>
      <c r="MG85" s="106"/>
      <c r="MH85" s="106"/>
      <c r="MI85" s="106"/>
      <c r="MJ85" s="106"/>
      <c r="MK85" s="106"/>
      <c r="ML85" s="106"/>
      <c r="MM85" s="106"/>
      <c r="MN85" s="106"/>
      <c r="MO85" s="106"/>
      <c r="MP85" s="106"/>
      <c r="MQ85" s="106"/>
      <c r="MR85" s="106"/>
      <c r="MS85" s="106"/>
      <c r="MT85" s="106"/>
      <c r="MU85" s="106"/>
      <c r="MV85" s="106"/>
      <c r="MW85" s="106"/>
      <c r="MX85" s="106"/>
      <c r="MY85" s="106"/>
      <c r="MZ85" s="106"/>
      <c r="NA85" s="106"/>
      <c r="NB85" s="106"/>
      <c r="NC85" s="106"/>
      <c r="ND85" s="106"/>
      <c r="NE85" s="106"/>
      <c r="NF85" s="106"/>
      <c r="NG85" s="106"/>
      <c r="NH85" s="106"/>
      <c r="NI85" s="106"/>
      <c r="NJ85" s="106"/>
      <c r="NK85" s="106"/>
      <c r="NL85" s="106"/>
      <c r="NM85" s="106"/>
      <c r="NN85" s="106"/>
      <c r="NO85" s="106"/>
      <c r="NP85" s="106"/>
      <c r="NQ85" s="106"/>
      <c r="NR85" s="106"/>
      <c r="NS85" s="106"/>
      <c r="NT85" s="106"/>
      <c r="NU85" s="106"/>
      <c r="NV85" s="106"/>
      <c r="NW85" s="106"/>
      <c r="NX85" s="106"/>
      <c r="NY85" s="106"/>
      <c r="NZ85" s="106"/>
      <c r="OA85" s="106"/>
      <c r="OB85" s="106"/>
      <c r="OC85" s="106"/>
      <c r="OD85" s="106"/>
      <c r="OE85" s="106"/>
      <c r="OF85" s="106"/>
      <c r="OG85" s="106"/>
      <c r="OH85" s="106"/>
      <c r="OI85" s="106"/>
      <c r="OJ85" s="106"/>
      <c r="OK85" s="106"/>
      <c r="OL85" s="106"/>
      <c r="OM85" s="106"/>
      <c r="ON85" s="106"/>
      <c r="OO85" s="106"/>
      <c r="OP85" s="106"/>
      <c r="OQ85" s="106"/>
      <c r="OR85" s="106"/>
      <c r="OS85" s="106"/>
      <c r="OT85" s="106"/>
      <c r="OU85" s="106"/>
      <c r="OV85" s="106"/>
      <c r="OW85" s="106"/>
      <c r="OX85" s="106"/>
      <c r="OY85" s="106"/>
      <c r="OZ85" s="106"/>
      <c r="PA85" s="106"/>
      <c r="PB85" s="106"/>
      <c r="PC85" s="106"/>
      <c r="PD85" s="106"/>
      <c r="PE85" s="106"/>
      <c r="PF85" s="106"/>
      <c r="PG85" s="106"/>
      <c r="PH85" s="106"/>
      <c r="PI85" s="106"/>
      <c r="PJ85" s="106"/>
      <c r="PK85" s="106"/>
      <c r="PL85" s="106"/>
      <c r="PM85" s="106"/>
      <c r="PN85" s="106"/>
      <c r="PO85" s="106"/>
      <c r="PP85" s="106"/>
      <c r="PQ85" s="106"/>
      <c r="PR85" s="106"/>
      <c r="PS85" s="106"/>
      <c r="PT85" s="106"/>
      <c r="PU85" s="106"/>
      <c r="PV85" s="106"/>
      <c r="PW85" s="106"/>
      <c r="PX85" s="106"/>
      <c r="PY85" s="106"/>
      <c r="PZ85" s="106"/>
      <c r="QA85" s="106"/>
      <c r="QB85" s="106"/>
      <c r="QC85" s="106"/>
      <c r="QD85" s="106"/>
      <c r="QE85" s="106"/>
      <c r="QF85" s="106"/>
      <c r="QG85" s="106"/>
      <c r="QH85" s="106"/>
      <c r="QI85" s="106"/>
      <c r="QJ85" s="106"/>
      <c r="QK85" s="106"/>
      <c r="QL85" s="106"/>
      <c r="QM85" s="106"/>
      <c r="QN85" s="106"/>
      <c r="QO85" s="106"/>
      <c r="QP85" s="106"/>
      <c r="QQ85" s="106"/>
      <c r="QR85" s="106"/>
      <c r="QS85" s="106"/>
      <c r="QT85" s="106"/>
      <c r="QU85" s="106"/>
      <c r="QV85" s="106"/>
      <c r="QW85" s="106"/>
      <c r="QX85" s="106"/>
      <c r="QY85" s="106"/>
      <c r="QZ85" s="106"/>
      <c r="RA85" s="106"/>
      <c r="RB85" s="106"/>
      <c r="RC85" s="106"/>
      <c r="RD85" s="106"/>
      <c r="RE85" s="106"/>
      <c r="RF85" s="106"/>
      <c r="RG85" s="106"/>
      <c r="RH85" s="106"/>
      <c r="RI85" s="106"/>
      <c r="RJ85" s="106"/>
      <c r="RK85" s="106"/>
      <c r="RL85" s="106"/>
      <c r="RM85" s="106"/>
      <c r="RN85" s="106"/>
      <c r="RO85" s="106"/>
      <c r="RP85" s="106"/>
      <c r="RQ85" s="106"/>
      <c r="RR85" s="106"/>
      <c r="RS85" s="106"/>
      <c r="RT85" s="106"/>
      <c r="RU85" s="106"/>
      <c r="RV85" s="106"/>
      <c r="RW85" s="106"/>
      <c r="RX85" s="106"/>
      <c r="RY85" s="106"/>
      <c r="RZ85" s="106"/>
      <c r="SA85" s="106"/>
      <c r="SB85" s="106"/>
      <c r="SC85" s="106"/>
      <c r="SD85" s="106"/>
      <c r="SE85" s="106"/>
      <c r="SF85" s="106"/>
      <c r="SG85" s="106"/>
      <c r="SH85" s="106"/>
      <c r="SI85" s="106"/>
      <c r="SJ85" s="106"/>
      <c r="SK85" s="106"/>
      <c r="SL85" s="106"/>
      <c r="SM85" s="106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6"/>
      <c r="TB85" s="106"/>
      <c r="TC85" s="106"/>
      <c r="TD85" s="106"/>
      <c r="TE85" s="106"/>
      <c r="TF85" s="106"/>
      <c r="TG85" s="106"/>
      <c r="TH85" s="106"/>
      <c r="TI85" s="106"/>
      <c r="TJ85" s="106"/>
      <c r="TK85" s="106"/>
      <c r="TL85" s="106"/>
      <c r="TM85" s="106"/>
      <c r="TN85" s="106"/>
      <c r="TO85" s="106"/>
      <c r="TP85" s="106"/>
      <c r="TQ85" s="106"/>
      <c r="TR85" s="106"/>
      <c r="TS85" s="106"/>
      <c r="TT85" s="106"/>
      <c r="TU85" s="106"/>
      <c r="TV85" s="106"/>
      <c r="TW85" s="106"/>
      <c r="TX85" s="106"/>
      <c r="TY85" s="106"/>
      <c r="TZ85" s="106"/>
      <c r="UA85" s="106"/>
      <c r="UB85" s="106"/>
      <c r="UC85" s="106"/>
      <c r="UD85" s="106"/>
      <c r="UE85" s="106"/>
      <c r="UF85" s="106"/>
      <c r="UG85" s="106"/>
      <c r="UH85" s="106"/>
      <c r="UI85" s="106"/>
      <c r="UJ85" s="106"/>
      <c r="UK85" s="106"/>
      <c r="UL85" s="106"/>
      <c r="UM85" s="106"/>
      <c r="UN85" s="106"/>
      <c r="UO85" s="106"/>
      <c r="UP85" s="106"/>
      <c r="UQ85" s="106"/>
      <c r="UR85" s="106"/>
      <c r="US85" s="106"/>
      <c r="UT85" s="106"/>
      <c r="UU85" s="106"/>
      <c r="UV85" s="106"/>
      <c r="UW85" s="106"/>
      <c r="UX85" s="106"/>
      <c r="UY85" s="106"/>
      <c r="UZ85" s="106"/>
      <c r="VA85" s="106"/>
      <c r="VB85" s="106"/>
      <c r="VC85" s="106"/>
      <c r="VD85" s="106"/>
      <c r="VE85" s="106"/>
      <c r="VF85" s="106"/>
      <c r="VG85" s="106"/>
      <c r="VH85" s="106"/>
      <c r="VI85" s="106"/>
      <c r="VJ85" s="106"/>
      <c r="VK85" s="106"/>
      <c r="VL85" s="106"/>
      <c r="VM85" s="106"/>
      <c r="VN85" s="106"/>
      <c r="VO85" s="106"/>
      <c r="VP85" s="106"/>
      <c r="VQ85" s="106"/>
      <c r="VR85" s="106"/>
      <c r="VS85" s="106"/>
      <c r="VT85" s="106"/>
      <c r="VU85" s="106"/>
      <c r="VV85" s="106"/>
      <c r="VW85" s="106"/>
      <c r="VX85" s="106"/>
      <c r="VY85" s="106"/>
      <c r="VZ85" s="106"/>
      <c r="WA85" s="106"/>
      <c r="WB85" s="106"/>
      <c r="WC85" s="106"/>
      <c r="WD85" s="106"/>
      <c r="WE85" s="106"/>
      <c r="WF85" s="106"/>
      <c r="WG85" s="106"/>
      <c r="WH85" s="106"/>
      <c r="WI85" s="106"/>
      <c r="WJ85" s="106"/>
      <c r="WK85" s="106"/>
      <c r="WL85" s="106"/>
      <c r="WM85" s="106"/>
      <c r="WN85" s="106"/>
      <c r="WO85" s="106"/>
      <c r="WP85" s="106"/>
      <c r="WQ85" s="106"/>
      <c r="WR85" s="106"/>
      <c r="WS85" s="106"/>
      <c r="WT85" s="106"/>
      <c r="WU85" s="106"/>
      <c r="WV85" s="106"/>
      <c r="WW85" s="106"/>
      <c r="WX85" s="106"/>
      <c r="WY85" s="106"/>
      <c r="WZ85" s="106"/>
      <c r="XA85" s="106"/>
      <c r="XB85" s="106"/>
      <c r="XC85" s="106"/>
      <c r="XD85" s="106"/>
      <c r="XE85" s="106"/>
      <c r="XF85" s="106"/>
      <c r="XG85" s="106"/>
      <c r="XH85" s="106"/>
      <c r="XI85" s="106"/>
      <c r="XJ85" s="106"/>
      <c r="XK85" s="106"/>
      <c r="XL85" s="106"/>
      <c r="XM85" s="106"/>
      <c r="XN85" s="106"/>
      <c r="XO85" s="106"/>
      <c r="XP85" s="106"/>
      <c r="XQ85" s="106"/>
      <c r="XR85" s="106"/>
      <c r="XS85" s="106"/>
      <c r="XT85" s="106"/>
      <c r="XU85" s="106"/>
      <c r="XV85" s="106"/>
      <c r="XW85" s="106"/>
      <c r="XX85" s="106"/>
      <c r="XY85" s="106"/>
      <c r="XZ85" s="106"/>
      <c r="YA85" s="106"/>
      <c r="YB85" s="106"/>
      <c r="YC85" s="106"/>
      <c r="YD85" s="106"/>
      <c r="YE85" s="106"/>
      <c r="YF85" s="106"/>
      <c r="YG85" s="106"/>
      <c r="YH85" s="106"/>
      <c r="YI85" s="106"/>
      <c r="YJ85" s="106"/>
      <c r="YK85" s="106"/>
      <c r="YL85" s="106"/>
      <c r="YM85" s="106"/>
      <c r="YN85" s="106"/>
      <c r="YO85" s="106"/>
      <c r="YP85" s="106"/>
      <c r="YQ85" s="106"/>
      <c r="YR85" s="106"/>
      <c r="YS85" s="106"/>
      <c r="YT85" s="106"/>
      <c r="YU85" s="106"/>
      <c r="YV85" s="106"/>
      <c r="YW85" s="106"/>
      <c r="YX85" s="106"/>
      <c r="YY85" s="106"/>
      <c r="YZ85" s="106"/>
      <c r="ZA85" s="106"/>
      <c r="ZB85" s="106"/>
      <c r="ZC85" s="106"/>
      <c r="ZD85" s="106"/>
      <c r="ZE85" s="106"/>
      <c r="ZF85" s="106"/>
      <c r="ZG85" s="106"/>
      <c r="ZH85" s="106"/>
      <c r="ZI85" s="106"/>
      <c r="ZJ85" s="106"/>
      <c r="ZK85" s="106"/>
      <c r="ZL85" s="106"/>
      <c r="ZM85" s="106"/>
      <c r="ZN85" s="106"/>
      <c r="ZO85" s="106"/>
      <c r="ZP85" s="106"/>
      <c r="ZQ85" s="106"/>
      <c r="ZR85" s="106"/>
      <c r="ZS85" s="106"/>
      <c r="ZT85" s="106"/>
      <c r="ZU85" s="106"/>
      <c r="ZV85" s="106"/>
      <c r="ZW85" s="106"/>
      <c r="ZX85" s="106"/>
      <c r="ZY85" s="106"/>
      <c r="ZZ85" s="106"/>
      <c r="AAA85" s="106"/>
      <c r="AAB85" s="106"/>
      <c r="AAC85" s="106"/>
      <c r="AAD85" s="106"/>
      <c r="AAE85" s="106"/>
      <c r="AAF85" s="106"/>
      <c r="AAG85" s="106"/>
      <c r="AAH85" s="106"/>
      <c r="AAI85" s="106"/>
      <c r="AAJ85" s="106"/>
      <c r="AAK85" s="106"/>
      <c r="AAL85" s="106"/>
      <c r="AAM85" s="106"/>
      <c r="AAN85" s="106"/>
      <c r="AAO85" s="106"/>
      <c r="AAP85" s="106"/>
      <c r="AAQ85" s="106"/>
      <c r="AAR85" s="106"/>
      <c r="AAS85" s="106"/>
      <c r="AAT85" s="106"/>
      <c r="AAU85" s="106"/>
      <c r="AAV85" s="106"/>
      <c r="AAW85" s="106"/>
      <c r="AAX85" s="106"/>
      <c r="AAY85" s="106"/>
      <c r="AAZ85" s="106"/>
      <c r="ABA85" s="106"/>
      <c r="ABB85" s="106"/>
      <c r="ABC85" s="106"/>
      <c r="ABD85" s="106"/>
      <c r="ABE85" s="106"/>
      <c r="ABF85" s="106"/>
      <c r="ABG85" s="106"/>
      <c r="ABH85" s="106"/>
      <c r="ABI85" s="106"/>
      <c r="ABJ85" s="106"/>
      <c r="ABK85" s="106"/>
      <c r="ABL85" s="106"/>
      <c r="ABM85" s="106"/>
      <c r="ABN85" s="106"/>
      <c r="ABO85" s="106"/>
      <c r="ABP85" s="106"/>
      <c r="ABQ85" s="106"/>
      <c r="ABR85" s="106"/>
      <c r="ABS85" s="106"/>
      <c r="ABT85" s="106"/>
      <c r="ABU85" s="106"/>
      <c r="ABV85" s="106"/>
      <c r="ABW85" s="106"/>
      <c r="ABX85" s="106"/>
      <c r="ABY85" s="106"/>
      <c r="ABZ85" s="106"/>
      <c r="ACA85" s="106"/>
      <c r="ACB85" s="106"/>
      <c r="ACC85" s="106"/>
      <c r="ACD85" s="106"/>
      <c r="ACE85" s="106"/>
      <c r="ACF85" s="106"/>
      <c r="ACG85" s="106"/>
      <c r="ACH85" s="106"/>
      <c r="ACI85" s="106"/>
      <c r="ACJ85" s="106"/>
      <c r="ACK85" s="106"/>
      <c r="ACL85" s="106"/>
      <c r="ACM85" s="106"/>
      <c r="ACN85" s="106"/>
      <c r="ACO85" s="106"/>
      <c r="ACP85" s="106"/>
      <c r="ACQ85" s="106"/>
      <c r="ACR85" s="106"/>
      <c r="ACS85" s="106"/>
      <c r="ACT85" s="106"/>
      <c r="ACU85" s="106"/>
      <c r="ACV85" s="106"/>
      <c r="ACW85" s="106"/>
      <c r="ACX85" s="106"/>
      <c r="ACY85" s="106"/>
      <c r="ACZ85" s="106"/>
      <c r="ADA85" s="106"/>
      <c r="ADB85" s="106"/>
      <c r="ADC85" s="106"/>
      <c r="ADD85" s="106"/>
      <c r="ADE85" s="106"/>
      <c r="ADF85" s="106"/>
      <c r="ADG85" s="106"/>
      <c r="ADH85" s="106"/>
      <c r="ADI85" s="106"/>
      <c r="ADJ85" s="106"/>
      <c r="ADK85" s="106"/>
      <c r="ADL85" s="106"/>
      <c r="ADM85" s="106"/>
      <c r="ADN85" s="106"/>
      <c r="ADO85" s="106"/>
      <c r="ADP85" s="106"/>
      <c r="ADQ85" s="106"/>
      <c r="ADR85" s="106"/>
      <c r="ADS85" s="106"/>
      <c r="ADT85" s="106"/>
      <c r="ADU85" s="106"/>
      <c r="ADV85" s="106"/>
      <c r="ADW85" s="106"/>
      <c r="ADX85" s="106"/>
      <c r="ADY85" s="106"/>
      <c r="ADZ85" s="106"/>
      <c r="AEA85" s="106"/>
      <c r="AEB85" s="106"/>
      <c r="AEC85" s="106"/>
      <c r="AED85" s="106"/>
      <c r="AEE85" s="106"/>
      <c r="AEF85" s="106"/>
      <c r="AEG85" s="106"/>
      <c r="AEH85" s="106"/>
      <c r="AEI85" s="106"/>
      <c r="AEJ85" s="106"/>
      <c r="AEK85" s="106"/>
      <c r="AEL85" s="106"/>
      <c r="AEM85" s="106"/>
      <c r="AEN85" s="106"/>
      <c r="AEO85" s="106"/>
      <c r="AEP85" s="106"/>
      <c r="AEQ85" s="106"/>
      <c r="AER85" s="106"/>
      <c r="AES85" s="106"/>
      <c r="AET85" s="106"/>
      <c r="AEU85" s="106"/>
      <c r="AEV85" s="106"/>
      <c r="AEW85" s="106"/>
      <c r="AEX85" s="106"/>
      <c r="AEY85" s="106"/>
      <c r="AEZ85" s="106"/>
      <c r="AFA85" s="106"/>
      <c r="AFB85" s="106"/>
      <c r="AFC85" s="106"/>
      <c r="AFD85" s="106"/>
      <c r="AFE85" s="106"/>
      <c r="AFF85" s="106"/>
      <c r="AFG85" s="106"/>
      <c r="AFH85" s="106"/>
      <c r="AFI85" s="106"/>
      <c r="AFJ85" s="106"/>
      <c r="AFK85" s="106"/>
      <c r="AFL85" s="106"/>
      <c r="AFM85" s="106"/>
      <c r="AFN85" s="106"/>
      <c r="AFO85" s="106"/>
      <c r="AFP85" s="106"/>
      <c r="AFQ85" s="106"/>
      <c r="AFR85" s="106"/>
      <c r="AFS85" s="106"/>
      <c r="AFT85" s="106"/>
      <c r="AFU85" s="106"/>
      <c r="AFV85" s="106"/>
      <c r="AFW85" s="106"/>
      <c r="AFX85" s="106"/>
      <c r="AFY85" s="106"/>
      <c r="AFZ85" s="106"/>
      <c r="AGA85" s="106"/>
      <c r="AGB85" s="106"/>
      <c r="AGC85" s="106"/>
      <c r="AGD85" s="106"/>
      <c r="AGE85" s="106"/>
      <c r="AGF85" s="106"/>
      <c r="AGG85" s="106"/>
      <c r="AGH85" s="106"/>
      <c r="AGI85" s="106"/>
      <c r="AGJ85" s="106"/>
      <c r="AGK85" s="106"/>
      <c r="AGL85" s="106"/>
      <c r="AGM85" s="106"/>
      <c r="AGN85" s="106"/>
      <c r="AGO85" s="106"/>
      <c r="AGP85" s="106"/>
      <c r="AGQ85" s="106"/>
      <c r="AGR85" s="106"/>
      <c r="AGS85" s="106"/>
      <c r="AGT85" s="106"/>
      <c r="AGU85" s="106"/>
      <c r="AGV85" s="106"/>
      <c r="AGW85" s="106"/>
      <c r="AGX85" s="106"/>
      <c r="AGY85" s="106"/>
      <c r="AGZ85" s="106"/>
      <c r="AHA85" s="106"/>
      <c r="AHB85" s="106"/>
      <c r="AHC85" s="106"/>
      <c r="AHD85" s="106"/>
      <c r="AHE85" s="106"/>
      <c r="AHF85" s="106"/>
      <c r="AHG85" s="106"/>
      <c r="AHH85" s="106"/>
      <c r="AHI85" s="106"/>
      <c r="AHJ85" s="106"/>
      <c r="AHK85" s="106"/>
      <c r="AHL85" s="106"/>
      <c r="AHM85" s="106"/>
      <c r="AHN85" s="106"/>
      <c r="AHO85" s="106"/>
      <c r="AHP85" s="106"/>
      <c r="AHQ85" s="106"/>
      <c r="AHR85" s="106"/>
      <c r="AHS85" s="106"/>
      <c r="AHT85" s="106"/>
      <c r="AHU85" s="106"/>
      <c r="AHV85" s="106"/>
      <c r="AHW85" s="106"/>
      <c r="AHX85" s="106"/>
      <c r="AHY85" s="106"/>
      <c r="AHZ85" s="106"/>
      <c r="AIA85" s="106"/>
      <c r="AIB85" s="106"/>
      <c r="AIC85" s="106"/>
      <c r="AID85" s="106"/>
      <c r="AIE85" s="106"/>
      <c r="AIF85" s="106"/>
      <c r="AIG85" s="106"/>
      <c r="AIH85" s="106"/>
      <c r="AII85" s="106"/>
      <c r="AIJ85" s="106"/>
      <c r="AIK85" s="106"/>
      <c r="AIL85" s="106"/>
      <c r="AIM85" s="106"/>
      <c r="AIN85" s="106"/>
      <c r="AIO85" s="106"/>
      <c r="AIP85" s="106"/>
      <c r="AIQ85" s="106"/>
      <c r="AIR85" s="106"/>
      <c r="AIS85" s="106"/>
      <c r="AIT85" s="106"/>
      <c r="AIU85" s="106"/>
      <c r="AIV85" s="106"/>
      <c r="AIW85" s="106"/>
      <c r="AIX85" s="106"/>
      <c r="AIY85" s="106"/>
      <c r="AIZ85" s="106"/>
      <c r="AJA85" s="106"/>
      <c r="AJB85" s="106"/>
      <c r="AJC85" s="106"/>
      <c r="AJD85" s="106"/>
      <c r="AJE85" s="106"/>
      <c r="AJF85" s="106"/>
      <c r="AJG85" s="106"/>
      <c r="AJH85" s="106"/>
      <c r="AJI85" s="106"/>
      <c r="AJJ85" s="106"/>
      <c r="AJK85" s="106"/>
      <c r="AJL85" s="106"/>
      <c r="AJM85" s="106"/>
      <c r="AJN85" s="106"/>
      <c r="AJO85" s="106"/>
      <c r="AJP85" s="106"/>
      <c r="AJQ85" s="106"/>
      <c r="AJR85" s="106"/>
      <c r="AJS85" s="106"/>
      <c r="AJT85" s="106"/>
      <c r="AJU85" s="106"/>
      <c r="AJV85" s="106"/>
      <c r="AJW85" s="106"/>
      <c r="AJX85" s="106"/>
      <c r="AJY85" s="106"/>
      <c r="AJZ85" s="106"/>
      <c r="AKA85" s="106"/>
      <c r="AKB85" s="106"/>
      <c r="AKC85" s="106"/>
      <c r="AKD85" s="106"/>
      <c r="AKE85" s="106"/>
      <c r="AKF85" s="106"/>
      <c r="AKG85" s="106"/>
      <c r="AKH85" s="106"/>
      <c r="AKI85" s="106"/>
      <c r="AKJ85" s="106"/>
      <c r="AKK85" s="106"/>
      <c r="AKL85" s="106"/>
      <c r="AKM85" s="106"/>
      <c r="AKN85" s="106"/>
      <c r="AKO85" s="106"/>
      <c r="AKP85" s="106"/>
      <c r="AKQ85" s="106"/>
      <c r="AKR85" s="106"/>
      <c r="AKS85" s="106"/>
      <c r="AKT85" s="106"/>
      <c r="AKU85" s="106"/>
      <c r="AKV85" s="106"/>
      <c r="AKW85" s="106"/>
      <c r="AKX85" s="106"/>
      <c r="AKY85" s="106"/>
      <c r="AKZ85" s="106"/>
      <c r="ALA85" s="106"/>
      <c r="ALB85" s="106"/>
      <c r="ALC85" s="106"/>
      <c r="ALD85" s="106"/>
      <c r="ALE85" s="106"/>
      <c r="ALF85" s="106"/>
      <c r="ALG85" s="106"/>
      <c r="ALH85" s="106"/>
      <c r="ALI85" s="106"/>
      <c r="ALJ85" s="106"/>
      <c r="ALK85" s="106"/>
      <c r="ALL85" s="106"/>
      <c r="ALM85" s="106"/>
      <c r="ALN85" s="106"/>
      <c r="ALO85" s="106"/>
      <c r="ALP85" s="106"/>
      <c r="ALQ85" s="106"/>
      <c r="ALR85" s="106"/>
      <c r="ALS85" s="106"/>
      <c r="ALT85" s="106"/>
      <c r="ALU85" s="106"/>
      <c r="ALV85" s="106"/>
      <c r="ALW85" s="106"/>
      <c r="ALX85" s="106"/>
      <c r="ALY85" s="106"/>
      <c r="ALZ85" s="106"/>
      <c r="AMA85" s="106"/>
      <c r="AMB85" s="106"/>
      <c r="AMC85" s="106"/>
      <c r="AMD85" s="106"/>
      <c r="AME85" s="106"/>
      <c r="AMF85" s="106"/>
      <c r="AMG85" s="106"/>
      <c r="AMH85" s="106"/>
      <c r="AMI85" s="106"/>
      <c r="AMJ85" s="106"/>
      <c r="AMK85" s="106"/>
      <c r="AML85" s="106"/>
      <c r="AMM85" s="106"/>
      <c r="AMN85" s="106"/>
      <c r="AMO85" s="106"/>
      <c r="AMP85" s="106"/>
      <c r="AMQ85" s="106"/>
      <c r="AMR85" s="106"/>
      <c r="AMS85" s="106"/>
      <c r="AMT85" s="106"/>
      <c r="AMU85" s="106"/>
      <c r="AMV85" s="106"/>
      <c r="AMW85" s="106"/>
      <c r="AMX85" s="106"/>
      <c r="AMY85" s="106"/>
      <c r="AMZ85" s="106"/>
      <c r="ANA85" s="106"/>
      <c r="ANB85" s="106"/>
      <c r="ANC85" s="106"/>
      <c r="AND85" s="106"/>
    </row>
    <row r="86" spans="1:1044" s="105" customFormat="1">
      <c r="A86" s="122"/>
      <c r="B86" s="122"/>
      <c r="C86" s="119"/>
      <c r="D86" s="119"/>
      <c r="E86" s="129"/>
      <c r="F86" s="129"/>
      <c r="G86" s="130"/>
      <c r="H86" s="130"/>
      <c r="I86" s="122"/>
      <c r="J86" s="122"/>
      <c r="K86" s="122"/>
      <c r="L86" s="122"/>
      <c r="M86" s="124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S86" s="106"/>
      <c r="FT86" s="106"/>
      <c r="FU86" s="106"/>
      <c r="FV86" s="106"/>
      <c r="FW86" s="106"/>
      <c r="FX86" s="106"/>
      <c r="FY86" s="106"/>
      <c r="FZ86" s="106"/>
      <c r="GA86" s="106"/>
      <c r="GB86" s="106"/>
      <c r="GC86" s="106"/>
      <c r="GD86" s="106"/>
      <c r="GE86" s="106"/>
      <c r="GF86" s="106"/>
      <c r="GG86" s="106"/>
      <c r="GH86" s="106"/>
      <c r="GI86" s="106"/>
      <c r="GJ86" s="106"/>
      <c r="GK86" s="106"/>
      <c r="GL86" s="106"/>
      <c r="GM86" s="106"/>
      <c r="GN86" s="106"/>
      <c r="GO86" s="106"/>
      <c r="GP86" s="106"/>
      <c r="GQ86" s="106"/>
      <c r="GR86" s="106"/>
      <c r="GS86" s="106"/>
      <c r="GT86" s="106"/>
      <c r="GU86" s="106"/>
      <c r="GV86" s="106"/>
      <c r="GW86" s="106"/>
      <c r="GX86" s="106"/>
      <c r="GY86" s="106"/>
      <c r="GZ86" s="106"/>
      <c r="HA86" s="106"/>
      <c r="HB86" s="106"/>
      <c r="HC86" s="106"/>
      <c r="HD86" s="106"/>
      <c r="HE86" s="106"/>
      <c r="HF86" s="106"/>
      <c r="HG86" s="106"/>
      <c r="HH86" s="106"/>
      <c r="HI86" s="106"/>
      <c r="HJ86" s="106"/>
      <c r="HK86" s="106"/>
      <c r="HL86" s="106"/>
      <c r="HM86" s="106"/>
      <c r="HN86" s="106"/>
      <c r="HO86" s="106"/>
      <c r="HP86" s="106"/>
      <c r="HQ86" s="106"/>
      <c r="HR86" s="106"/>
      <c r="HS86" s="106"/>
      <c r="HT86" s="106"/>
      <c r="HU86" s="106"/>
      <c r="HV86" s="106"/>
      <c r="HW86" s="106"/>
      <c r="HX86" s="106"/>
      <c r="HY86" s="106"/>
      <c r="HZ86" s="106"/>
      <c r="IA86" s="106"/>
      <c r="IB86" s="106"/>
      <c r="IC86" s="106"/>
      <c r="ID86" s="106"/>
      <c r="IE86" s="106"/>
      <c r="IF86" s="106"/>
      <c r="IG86" s="106"/>
      <c r="IH86" s="106"/>
      <c r="II86" s="106"/>
      <c r="IJ86" s="106"/>
      <c r="IK86" s="106"/>
      <c r="IL86" s="106"/>
      <c r="IM86" s="106"/>
      <c r="IN86" s="106"/>
      <c r="IO86" s="106"/>
      <c r="IP86" s="106"/>
      <c r="IQ86" s="106"/>
      <c r="IR86" s="106"/>
      <c r="IS86" s="106"/>
      <c r="IT86" s="106"/>
      <c r="IU86" s="106"/>
      <c r="IV86" s="106"/>
      <c r="IW86" s="106"/>
      <c r="IX86" s="106"/>
      <c r="IY86" s="106"/>
      <c r="IZ86" s="106"/>
      <c r="JA86" s="106"/>
      <c r="JB86" s="106"/>
      <c r="JC86" s="106"/>
      <c r="JD86" s="106"/>
      <c r="JE86" s="106"/>
      <c r="JF86" s="106"/>
      <c r="JG86" s="106"/>
      <c r="JH86" s="106"/>
      <c r="JI86" s="106"/>
      <c r="JJ86" s="106"/>
      <c r="JK86" s="106"/>
      <c r="JL86" s="106"/>
      <c r="JM86" s="106"/>
      <c r="JN86" s="106"/>
      <c r="JO86" s="106"/>
      <c r="JP86" s="106"/>
      <c r="JQ86" s="106"/>
      <c r="JR86" s="106"/>
      <c r="JS86" s="106"/>
      <c r="JT86" s="106"/>
      <c r="JU86" s="106"/>
      <c r="JV86" s="106"/>
      <c r="JW86" s="106"/>
      <c r="JX86" s="106"/>
      <c r="JY86" s="106"/>
      <c r="JZ86" s="106"/>
      <c r="KA86" s="106"/>
      <c r="KB86" s="106"/>
      <c r="KC86" s="106"/>
      <c r="KD86" s="106"/>
      <c r="KE86" s="106"/>
      <c r="KF86" s="106"/>
      <c r="KG86" s="106"/>
      <c r="KH86" s="106"/>
      <c r="KI86" s="106"/>
      <c r="KJ86" s="106"/>
      <c r="KK86" s="106"/>
      <c r="KL86" s="106"/>
      <c r="KM86" s="106"/>
      <c r="KN86" s="106"/>
      <c r="KO86" s="106"/>
      <c r="KP86" s="106"/>
      <c r="KQ86" s="106"/>
      <c r="KR86" s="106"/>
      <c r="KS86" s="106"/>
      <c r="KT86" s="106"/>
      <c r="KU86" s="106"/>
      <c r="KV86" s="106"/>
      <c r="KW86" s="106"/>
      <c r="KX86" s="106"/>
      <c r="KY86" s="106"/>
      <c r="KZ86" s="106"/>
      <c r="LA86" s="106"/>
      <c r="LB86" s="106"/>
      <c r="LC86" s="106"/>
      <c r="LD86" s="106"/>
      <c r="LE86" s="106"/>
      <c r="LF86" s="106"/>
      <c r="LG86" s="106"/>
      <c r="LH86" s="106"/>
      <c r="LI86" s="106"/>
      <c r="LJ86" s="106"/>
      <c r="LK86" s="106"/>
      <c r="LL86" s="106"/>
      <c r="LM86" s="106"/>
      <c r="LN86" s="106"/>
      <c r="LO86" s="106"/>
      <c r="LP86" s="106"/>
      <c r="LQ86" s="106"/>
      <c r="LR86" s="106"/>
      <c r="LS86" s="106"/>
      <c r="LT86" s="106"/>
      <c r="LU86" s="106"/>
      <c r="LV86" s="106"/>
      <c r="LW86" s="106"/>
      <c r="LX86" s="106"/>
      <c r="LY86" s="106"/>
      <c r="LZ86" s="106"/>
      <c r="MA86" s="106"/>
      <c r="MB86" s="106"/>
      <c r="MC86" s="106"/>
      <c r="MD86" s="106"/>
      <c r="ME86" s="106"/>
      <c r="MF86" s="106"/>
      <c r="MG86" s="106"/>
      <c r="MH86" s="106"/>
      <c r="MI86" s="106"/>
      <c r="MJ86" s="106"/>
      <c r="MK86" s="106"/>
      <c r="ML86" s="106"/>
      <c r="MM86" s="106"/>
      <c r="MN86" s="106"/>
      <c r="MO86" s="106"/>
      <c r="MP86" s="106"/>
      <c r="MQ86" s="106"/>
      <c r="MR86" s="106"/>
      <c r="MS86" s="106"/>
      <c r="MT86" s="106"/>
      <c r="MU86" s="106"/>
      <c r="MV86" s="106"/>
      <c r="MW86" s="106"/>
      <c r="MX86" s="106"/>
      <c r="MY86" s="106"/>
      <c r="MZ86" s="106"/>
      <c r="NA86" s="106"/>
      <c r="NB86" s="106"/>
      <c r="NC86" s="106"/>
      <c r="ND86" s="106"/>
      <c r="NE86" s="106"/>
      <c r="NF86" s="106"/>
      <c r="NG86" s="106"/>
      <c r="NH86" s="106"/>
      <c r="NI86" s="106"/>
      <c r="NJ86" s="106"/>
      <c r="NK86" s="106"/>
      <c r="NL86" s="106"/>
      <c r="NM86" s="106"/>
      <c r="NN86" s="106"/>
      <c r="NO86" s="106"/>
      <c r="NP86" s="106"/>
      <c r="NQ86" s="106"/>
      <c r="NR86" s="106"/>
      <c r="NS86" s="106"/>
      <c r="NT86" s="106"/>
      <c r="NU86" s="106"/>
      <c r="NV86" s="106"/>
      <c r="NW86" s="106"/>
      <c r="NX86" s="106"/>
      <c r="NY86" s="106"/>
      <c r="NZ86" s="106"/>
      <c r="OA86" s="106"/>
      <c r="OB86" s="106"/>
      <c r="OC86" s="106"/>
      <c r="OD86" s="106"/>
      <c r="OE86" s="106"/>
      <c r="OF86" s="106"/>
      <c r="OG86" s="106"/>
      <c r="OH86" s="106"/>
      <c r="OI86" s="106"/>
      <c r="OJ86" s="106"/>
      <c r="OK86" s="106"/>
      <c r="OL86" s="106"/>
      <c r="OM86" s="106"/>
      <c r="ON86" s="106"/>
      <c r="OO86" s="106"/>
      <c r="OP86" s="106"/>
      <c r="OQ86" s="106"/>
      <c r="OR86" s="106"/>
      <c r="OS86" s="106"/>
      <c r="OT86" s="106"/>
      <c r="OU86" s="106"/>
      <c r="OV86" s="106"/>
      <c r="OW86" s="106"/>
      <c r="OX86" s="106"/>
      <c r="OY86" s="106"/>
      <c r="OZ86" s="106"/>
      <c r="PA86" s="106"/>
      <c r="PB86" s="106"/>
      <c r="PC86" s="106"/>
      <c r="PD86" s="106"/>
      <c r="PE86" s="106"/>
      <c r="PF86" s="106"/>
      <c r="PG86" s="106"/>
      <c r="PH86" s="106"/>
      <c r="PI86" s="106"/>
      <c r="PJ86" s="106"/>
      <c r="PK86" s="106"/>
      <c r="PL86" s="106"/>
      <c r="PM86" s="106"/>
      <c r="PN86" s="106"/>
      <c r="PO86" s="106"/>
      <c r="PP86" s="106"/>
      <c r="PQ86" s="106"/>
      <c r="PR86" s="106"/>
      <c r="PS86" s="106"/>
      <c r="PT86" s="106"/>
      <c r="PU86" s="106"/>
      <c r="PV86" s="106"/>
      <c r="PW86" s="106"/>
      <c r="PX86" s="106"/>
      <c r="PY86" s="106"/>
      <c r="PZ86" s="106"/>
      <c r="QA86" s="106"/>
      <c r="QB86" s="106"/>
      <c r="QC86" s="106"/>
      <c r="QD86" s="106"/>
      <c r="QE86" s="106"/>
      <c r="QF86" s="106"/>
      <c r="QG86" s="106"/>
      <c r="QH86" s="106"/>
      <c r="QI86" s="106"/>
      <c r="QJ86" s="106"/>
      <c r="QK86" s="106"/>
      <c r="QL86" s="106"/>
      <c r="QM86" s="106"/>
      <c r="QN86" s="106"/>
      <c r="QO86" s="106"/>
      <c r="QP86" s="106"/>
      <c r="QQ86" s="106"/>
      <c r="QR86" s="106"/>
      <c r="QS86" s="106"/>
      <c r="QT86" s="106"/>
      <c r="QU86" s="106"/>
      <c r="QV86" s="106"/>
      <c r="QW86" s="106"/>
      <c r="QX86" s="106"/>
      <c r="QY86" s="106"/>
      <c r="QZ86" s="106"/>
      <c r="RA86" s="106"/>
      <c r="RB86" s="106"/>
      <c r="RC86" s="106"/>
      <c r="RD86" s="106"/>
      <c r="RE86" s="106"/>
      <c r="RF86" s="106"/>
      <c r="RG86" s="106"/>
      <c r="RH86" s="106"/>
      <c r="RI86" s="106"/>
      <c r="RJ86" s="106"/>
      <c r="RK86" s="106"/>
      <c r="RL86" s="106"/>
      <c r="RM86" s="106"/>
      <c r="RN86" s="106"/>
      <c r="RO86" s="106"/>
      <c r="RP86" s="106"/>
      <c r="RQ86" s="106"/>
      <c r="RR86" s="106"/>
      <c r="RS86" s="106"/>
      <c r="RT86" s="106"/>
      <c r="RU86" s="106"/>
      <c r="RV86" s="106"/>
      <c r="RW86" s="106"/>
      <c r="RX86" s="106"/>
      <c r="RY86" s="106"/>
      <c r="RZ86" s="106"/>
      <c r="SA86" s="106"/>
      <c r="SB86" s="106"/>
      <c r="SC86" s="106"/>
      <c r="SD86" s="106"/>
      <c r="SE86" s="106"/>
      <c r="SF86" s="106"/>
      <c r="SG86" s="106"/>
      <c r="SH86" s="106"/>
      <c r="SI86" s="106"/>
      <c r="SJ86" s="106"/>
      <c r="SK86" s="106"/>
      <c r="SL86" s="106"/>
      <c r="SM86" s="106"/>
      <c r="SN86" s="106"/>
      <c r="SO86" s="106"/>
      <c r="SP86" s="106"/>
      <c r="SQ86" s="106"/>
      <c r="SR86" s="106"/>
      <c r="SS86" s="106"/>
      <c r="ST86" s="106"/>
      <c r="SU86" s="106"/>
      <c r="SV86" s="106"/>
      <c r="SW86" s="106"/>
      <c r="SX86" s="106"/>
      <c r="SY86" s="106"/>
      <c r="SZ86" s="106"/>
      <c r="TA86" s="106"/>
      <c r="TB86" s="106"/>
      <c r="TC86" s="106"/>
      <c r="TD86" s="106"/>
      <c r="TE86" s="106"/>
      <c r="TF86" s="106"/>
      <c r="TG86" s="106"/>
      <c r="TH86" s="106"/>
      <c r="TI86" s="106"/>
      <c r="TJ86" s="106"/>
      <c r="TK86" s="106"/>
      <c r="TL86" s="106"/>
      <c r="TM86" s="106"/>
      <c r="TN86" s="106"/>
      <c r="TO86" s="106"/>
      <c r="TP86" s="106"/>
      <c r="TQ86" s="106"/>
      <c r="TR86" s="106"/>
      <c r="TS86" s="106"/>
      <c r="TT86" s="106"/>
      <c r="TU86" s="106"/>
      <c r="TV86" s="106"/>
      <c r="TW86" s="106"/>
      <c r="TX86" s="106"/>
      <c r="TY86" s="106"/>
      <c r="TZ86" s="106"/>
      <c r="UA86" s="106"/>
      <c r="UB86" s="106"/>
      <c r="UC86" s="106"/>
      <c r="UD86" s="106"/>
      <c r="UE86" s="106"/>
      <c r="UF86" s="106"/>
      <c r="UG86" s="106"/>
      <c r="UH86" s="106"/>
      <c r="UI86" s="106"/>
      <c r="UJ86" s="106"/>
      <c r="UK86" s="106"/>
      <c r="UL86" s="106"/>
      <c r="UM86" s="106"/>
      <c r="UN86" s="106"/>
      <c r="UO86" s="106"/>
      <c r="UP86" s="106"/>
      <c r="UQ86" s="106"/>
      <c r="UR86" s="106"/>
      <c r="US86" s="106"/>
      <c r="UT86" s="106"/>
      <c r="UU86" s="106"/>
      <c r="UV86" s="106"/>
      <c r="UW86" s="106"/>
      <c r="UX86" s="106"/>
      <c r="UY86" s="106"/>
      <c r="UZ86" s="106"/>
      <c r="VA86" s="106"/>
      <c r="VB86" s="106"/>
      <c r="VC86" s="106"/>
      <c r="VD86" s="106"/>
      <c r="VE86" s="106"/>
      <c r="VF86" s="106"/>
      <c r="VG86" s="106"/>
      <c r="VH86" s="106"/>
      <c r="VI86" s="106"/>
      <c r="VJ86" s="106"/>
      <c r="VK86" s="106"/>
      <c r="VL86" s="106"/>
      <c r="VM86" s="106"/>
      <c r="VN86" s="106"/>
      <c r="VO86" s="106"/>
      <c r="VP86" s="106"/>
      <c r="VQ86" s="106"/>
      <c r="VR86" s="106"/>
      <c r="VS86" s="106"/>
      <c r="VT86" s="106"/>
      <c r="VU86" s="106"/>
      <c r="VV86" s="106"/>
      <c r="VW86" s="106"/>
      <c r="VX86" s="106"/>
      <c r="VY86" s="106"/>
      <c r="VZ86" s="106"/>
      <c r="WA86" s="106"/>
      <c r="WB86" s="106"/>
      <c r="WC86" s="106"/>
      <c r="WD86" s="106"/>
      <c r="WE86" s="106"/>
      <c r="WF86" s="106"/>
      <c r="WG86" s="106"/>
      <c r="WH86" s="106"/>
      <c r="WI86" s="106"/>
      <c r="WJ86" s="106"/>
      <c r="WK86" s="106"/>
      <c r="WL86" s="106"/>
      <c r="WM86" s="106"/>
      <c r="WN86" s="106"/>
      <c r="WO86" s="106"/>
      <c r="WP86" s="106"/>
      <c r="WQ86" s="106"/>
      <c r="WR86" s="106"/>
      <c r="WS86" s="106"/>
      <c r="WT86" s="106"/>
      <c r="WU86" s="106"/>
      <c r="WV86" s="106"/>
      <c r="WW86" s="106"/>
      <c r="WX86" s="106"/>
      <c r="WY86" s="106"/>
      <c r="WZ86" s="106"/>
      <c r="XA86" s="106"/>
      <c r="XB86" s="106"/>
      <c r="XC86" s="106"/>
      <c r="XD86" s="106"/>
      <c r="XE86" s="106"/>
      <c r="XF86" s="106"/>
      <c r="XG86" s="106"/>
      <c r="XH86" s="106"/>
      <c r="XI86" s="106"/>
      <c r="XJ86" s="106"/>
      <c r="XK86" s="106"/>
      <c r="XL86" s="106"/>
      <c r="XM86" s="106"/>
      <c r="XN86" s="106"/>
      <c r="XO86" s="106"/>
      <c r="XP86" s="106"/>
      <c r="XQ86" s="106"/>
      <c r="XR86" s="106"/>
      <c r="XS86" s="106"/>
      <c r="XT86" s="106"/>
      <c r="XU86" s="106"/>
      <c r="XV86" s="106"/>
      <c r="XW86" s="106"/>
      <c r="XX86" s="106"/>
      <c r="XY86" s="106"/>
      <c r="XZ86" s="106"/>
      <c r="YA86" s="106"/>
      <c r="YB86" s="106"/>
      <c r="YC86" s="106"/>
      <c r="YD86" s="106"/>
      <c r="YE86" s="106"/>
      <c r="YF86" s="106"/>
      <c r="YG86" s="106"/>
      <c r="YH86" s="106"/>
      <c r="YI86" s="106"/>
      <c r="YJ86" s="106"/>
      <c r="YK86" s="106"/>
      <c r="YL86" s="106"/>
      <c r="YM86" s="106"/>
      <c r="YN86" s="106"/>
      <c r="YO86" s="106"/>
      <c r="YP86" s="106"/>
      <c r="YQ86" s="106"/>
      <c r="YR86" s="106"/>
      <c r="YS86" s="106"/>
      <c r="YT86" s="106"/>
      <c r="YU86" s="106"/>
      <c r="YV86" s="106"/>
      <c r="YW86" s="106"/>
      <c r="YX86" s="106"/>
      <c r="YY86" s="106"/>
      <c r="YZ86" s="106"/>
      <c r="ZA86" s="106"/>
      <c r="ZB86" s="106"/>
      <c r="ZC86" s="106"/>
      <c r="ZD86" s="106"/>
      <c r="ZE86" s="106"/>
      <c r="ZF86" s="106"/>
      <c r="ZG86" s="106"/>
      <c r="ZH86" s="106"/>
      <c r="ZI86" s="106"/>
      <c r="ZJ86" s="106"/>
      <c r="ZK86" s="106"/>
      <c r="ZL86" s="106"/>
      <c r="ZM86" s="106"/>
      <c r="ZN86" s="106"/>
      <c r="ZO86" s="106"/>
      <c r="ZP86" s="106"/>
      <c r="ZQ86" s="106"/>
      <c r="ZR86" s="106"/>
      <c r="ZS86" s="106"/>
      <c r="ZT86" s="106"/>
      <c r="ZU86" s="106"/>
      <c r="ZV86" s="106"/>
      <c r="ZW86" s="106"/>
      <c r="ZX86" s="106"/>
      <c r="ZY86" s="106"/>
      <c r="ZZ86" s="106"/>
      <c r="AAA86" s="106"/>
      <c r="AAB86" s="106"/>
      <c r="AAC86" s="106"/>
      <c r="AAD86" s="106"/>
      <c r="AAE86" s="106"/>
      <c r="AAF86" s="106"/>
      <c r="AAG86" s="106"/>
      <c r="AAH86" s="106"/>
      <c r="AAI86" s="106"/>
      <c r="AAJ86" s="106"/>
      <c r="AAK86" s="106"/>
      <c r="AAL86" s="106"/>
      <c r="AAM86" s="106"/>
      <c r="AAN86" s="106"/>
      <c r="AAO86" s="106"/>
      <c r="AAP86" s="106"/>
      <c r="AAQ86" s="106"/>
      <c r="AAR86" s="106"/>
      <c r="AAS86" s="106"/>
      <c r="AAT86" s="106"/>
      <c r="AAU86" s="106"/>
      <c r="AAV86" s="106"/>
      <c r="AAW86" s="106"/>
      <c r="AAX86" s="106"/>
      <c r="AAY86" s="106"/>
      <c r="AAZ86" s="106"/>
      <c r="ABA86" s="106"/>
      <c r="ABB86" s="106"/>
      <c r="ABC86" s="106"/>
      <c r="ABD86" s="106"/>
      <c r="ABE86" s="106"/>
      <c r="ABF86" s="106"/>
      <c r="ABG86" s="106"/>
      <c r="ABH86" s="106"/>
      <c r="ABI86" s="106"/>
      <c r="ABJ86" s="106"/>
      <c r="ABK86" s="106"/>
      <c r="ABL86" s="106"/>
      <c r="ABM86" s="106"/>
      <c r="ABN86" s="106"/>
      <c r="ABO86" s="106"/>
      <c r="ABP86" s="106"/>
      <c r="ABQ86" s="106"/>
      <c r="ABR86" s="106"/>
      <c r="ABS86" s="106"/>
      <c r="ABT86" s="106"/>
      <c r="ABU86" s="106"/>
      <c r="ABV86" s="106"/>
      <c r="ABW86" s="106"/>
      <c r="ABX86" s="106"/>
      <c r="ABY86" s="106"/>
      <c r="ABZ86" s="106"/>
      <c r="ACA86" s="106"/>
      <c r="ACB86" s="106"/>
      <c r="ACC86" s="106"/>
      <c r="ACD86" s="106"/>
      <c r="ACE86" s="106"/>
      <c r="ACF86" s="106"/>
      <c r="ACG86" s="106"/>
      <c r="ACH86" s="106"/>
      <c r="ACI86" s="106"/>
      <c r="ACJ86" s="106"/>
      <c r="ACK86" s="106"/>
      <c r="ACL86" s="106"/>
      <c r="ACM86" s="106"/>
      <c r="ACN86" s="106"/>
      <c r="ACO86" s="106"/>
      <c r="ACP86" s="106"/>
      <c r="ACQ86" s="106"/>
      <c r="ACR86" s="106"/>
      <c r="ACS86" s="106"/>
      <c r="ACT86" s="106"/>
      <c r="ACU86" s="106"/>
      <c r="ACV86" s="106"/>
      <c r="ACW86" s="106"/>
      <c r="ACX86" s="106"/>
      <c r="ACY86" s="106"/>
      <c r="ACZ86" s="106"/>
      <c r="ADA86" s="106"/>
      <c r="ADB86" s="106"/>
      <c r="ADC86" s="106"/>
      <c r="ADD86" s="106"/>
      <c r="ADE86" s="106"/>
      <c r="ADF86" s="106"/>
      <c r="ADG86" s="106"/>
      <c r="ADH86" s="106"/>
      <c r="ADI86" s="106"/>
      <c r="ADJ86" s="106"/>
      <c r="ADK86" s="106"/>
      <c r="ADL86" s="106"/>
      <c r="ADM86" s="106"/>
      <c r="ADN86" s="106"/>
      <c r="ADO86" s="106"/>
      <c r="ADP86" s="106"/>
      <c r="ADQ86" s="106"/>
      <c r="ADR86" s="106"/>
      <c r="ADS86" s="106"/>
      <c r="ADT86" s="106"/>
      <c r="ADU86" s="106"/>
      <c r="ADV86" s="106"/>
      <c r="ADW86" s="106"/>
      <c r="ADX86" s="106"/>
      <c r="ADY86" s="106"/>
      <c r="ADZ86" s="106"/>
      <c r="AEA86" s="106"/>
      <c r="AEB86" s="106"/>
      <c r="AEC86" s="106"/>
      <c r="AED86" s="106"/>
      <c r="AEE86" s="106"/>
      <c r="AEF86" s="106"/>
      <c r="AEG86" s="106"/>
      <c r="AEH86" s="106"/>
      <c r="AEI86" s="106"/>
      <c r="AEJ86" s="106"/>
      <c r="AEK86" s="106"/>
      <c r="AEL86" s="106"/>
      <c r="AEM86" s="106"/>
      <c r="AEN86" s="106"/>
      <c r="AEO86" s="106"/>
      <c r="AEP86" s="106"/>
      <c r="AEQ86" s="106"/>
      <c r="AER86" s="106"/>
      <c r="AES86" s="106"/>
      <c r="AET86" s="106"/>
      <c r="AEU86" s="106"/>
      <c r="AEV86" s="106"/>
      <c r="AEW86" s="106"/>
      <c r="AEX86" s="106"/>
      <c r="AEY86" s="106"/>
      <c r="AEZ86" s="106"/>
      <c r="AFA86" s="106"/>
      <c r="AFB86" s="106"/>
      <c r="AFC86" s="106"/>
      <c r="AFD86" s="106"/>
      <c r="AFE86" s="106"/>
      <c r="AFF86" s="106"/>
      <c r="AFG86" s="106"/>
      <c r="AFH86" s="106"/>
      <c r="AFI86" s="106"/>
      <c r="AFJ86" s="106"/>
      <c r="AFK86" s="106"/>
      <c r="AFL86" s="106"/>
      <c r="AFM86" s="106"/>
      <c r="AFN86" s="106"/>
      <c r="AFO86" s="106"/>
      <c r="AFP86" s="106"/>
      <c r="AFQ86" s="106"/>
      <c r="AFR86" s="106"/>
      <c r="AFS86" s="106"/>
      <c r="AFT86" s="106"/>
      <c r="AFU86" s="106"/>
      <c r="AFV86" s="106"/>
      <c r="AFW86" s="106"/>
      <c r="AFX86" s="106"/>
      <c r="AFY86" s="106"/>
      <c r="AFZ86" s="106"/>
      <c r="AGA86" s="106"/>
      <c r="AGB86" s="106"/>
      <c r="AGC86" s="106"/>
      <c r="AGD86" s="106"/>
      <c r="AGE86" s="106"/>
      <c r="AGF86" s="106"/>
      <c r="AGG86" s="106"/>
      <c r="AGH86" s="106"/>
      <c r="AGI86" s="106"/>
      <c r="AGJ86" s="106"/>
      <c r="AGK86" s="106"/>
      <c r="AGL86" s="106"/>
      <c r="AGM86" s="106"/>
      <c r="AGN86" s="106"/>
      <c r="AGO86" s="106"/>
      <c r="AGP86" s="106"/>
      <c r="AGQ86" s="106"/>
      <c r="AGR86" s="106"/>
      <c r="AGS86" s="106"/>
      <c r="AGT86" s="106"/>
      <c r="AGU86" s="106"/>
      <c r="AGV86" s="106"/>
      <c r="AGW86" s="106"/>
      <c r="AGX86" s="106"/>
      <c r="AGY86" s="106"/>
      <c r="AGZ86" s="106"/>
      <c r="AHA86" s="106"/>
      <c r="AHB86" s="106"/>
      <c r="AHC86" s="106"/>
      <c r="AHD86" s="106"/>
      <c r="AHE86" s="106"/>
      <c r="AHF86" s="106"/>
      <c r="AHG86" s="106"/>
      <c r="AHH86" s="106"/>
      <c r="AHI86" s="106"/>
      <c r="AHJ86" s="106"/>
      <c r="AHK86" s="106"/>
      <c r="AHL86" s="106"/>
      <c r="AHM86" s="106"/>
      <c r="AHN86" s="106"/>
      <c r="AHO86" s="106"/>
      <c r="AHP86" s="106"/>
      <c r="AHQ86" s="106"/>
      <c r="AHR86" s="106"/>
      <c r="AHS86" s="106"/>
      <c r="AHT86" s="106"/>
      <c r="AHU86" s="106"/>
      <c r="AHV86" s="106"/>
      <c r="AHW86" s="106"/>
      <c r="AHX86" s="106"/>
      <c r="AHY86" s="106"/>
      <c r="AHZ86" s="106"/>
      <c r="AIA86" s="106"/>
      <c r="AIB86" s="106"/>
      <c r="AIC86" s="106"/>
      <c r="AID86" s="106"/>
      <c r="AIE86" s="106"/>
      <c r="AIF86" s="106"/>
      <c r="AIG86" s="106"/>
      <c r="AIH86" s="106"/>
      <c r="AII86" s="106"/>
      <c r="AIJ86" s="106"/>
      <c r="AIK86" s="106"/>
      <c r="AIL86" s="106"/>
      <c r="AIM86" s="106"/>
      <c r="AIN86" s="106"/>
      <c r="AIO86" s="106"/>
      <c r="AIP86" s="106"/>
      <c r="AIQ86" s="106"/>
      <c r="AIR86" s="106"/>
      <c r="AIS86" s="106"/>
      <c r="AIT86" s="106"/>
      <c r="AIU86" s="106"/>
      <c r="AIV86" s="106"/>
      <c r="AIW86" s="106"/>
      <c r="AIX86" s="106"/>
      <c r="AIY86" s="106"/>
      <c r="AIZ86" s="106"/>
      <c r="AJA86" s="106"/>
      <c r="AJB86" s="106"/>
      <c r="AJC86" s="106"/>
      <c r="AJD86" s="106"/>
      <c r="AJE86" s="106"/>
      <c r="AJF86" s="106"/>
      <c r="AJG86" s="106"/>
      <c r="AJH86" s="106"/>
      <c r="AJI86" s="106"/>
      <c r="AJJ86" s="106"/>
      <c r="AJK86" s="106"/>
      <c r="AJL86" s="106"/>
      <c r="AJM86" s="106"/>
      <c r="AJN86" s="106"/>
      <c r="AJO86" s="106"/>
      <c r="AJP86" s="106"/>
      <c r="AJQ86" s="106"/>
      <c r="AJR86" s="106"/>
      <c r="AJS86" s="106"/>
      <c r="AJT86" s="106"/>
      <c r="AJU86" s="106"/>
      <c r="AJV86" s="106"/>
      <c r="AJW86" s="106"/>
      <c r="AJX86" s="106"/>
      <c r="AJY86" s="106"/>
      <c r="AJZ86" s="106"/>
      <c r="AKA86" s="106"/>
      <c r="AKB86" s="106"/>
      <c r="AKC86" s="106"/>
      <c r="AKD86" s="106"/>
      <c r="AKE86" s="106"/>
      <c r="AKF86" s="106"/>
      <c r="AKG86" s="106"/>
      <c r="AKH86" s="106"/>
      <c r="AKI86" s="106"/>
      <c r="AKJ86" s="106"/>
      <c r="AKK86" s="106"/>
      <c r="AKL86" s="106"/>
      <c r="AKM86" s="106"/>
      <c r="AKN86" s="106"/>
      <c r="AKO86" s="106"/>
      <c r="AKP86" s="106"/>
      <c r="AKQ86" s="106"/>
      <c r="AKR86" s="106"/>
      <c r="AKS86" s="106"/>
      <c r="AKT86" s="106"/>
      <c r="AKU86" s="106"/>
      <c r="AKV86" s="106"/>
      <c r="AKW86" s="106"/>
      <c r="AKX86" s="106"/>
      <c r="AKY86" s="106"/>
      <c r="AKZ86" s="106"/>
      <c r="ALA86" s="106"/>
      <c r="ALB86" s="106"/>
      <c r="ALC86" s="106"/>
      <c r="ALD86" s="106"/>
      <c r="ALE86" s="106"/>
      <c r="ALF86" s="106"/>
      <c r="ALG86" s="106"/>
      <c r="ALH86" s="106"/>
      <c r="ALI86" s="106"/>
      <c r="ALJ86" s="106"/>
      <c r="ALK86" s="106"/>
      <c r="ALL86" s="106"/>
      <c r="ALM86" s="106"/>
      <c r="ALN86" s="106"/>
      <c r="ALO86" s="106"/>
      <c r="ALP86" s="106"/>
      <c r="ALQ86" s="106"/>
      <c r="ALR86" s="106"/>
      <c r="ALS86" s="106"/>
      <c r="ALT86" s="106"/>
      <c r="ALU86" s="106"/>
      <c r="ALV86" s="106"/>
      <c r="ALW86" s="106"/>
      <c r="ALX86" s="106"/>
      <c r="ALY86" s="106"/>
      <c r="ALZ86" s="106"/>
      <c r="AMA86" s="106"/>
      <c r="AMB86" s="106"/>
      <c r="AMC86" s="106"/>
      <c r="AMD86" s="106"/>
      <c r="AME86" s="106"/>
      <c r="AMF86" s="106"/>
      <c r="AMG86" s="106"/>
      <c r="AMH86" s="106"/>
      <c r="AMI86" s="106"/>
      <c r="AMJ86" s="106"/>
      <c r="AMK86" s="106"/>
      <c r="AML86" s="106"/>
      <c r="AMM86" s="106"/>
      <c r="AMN86" s="106"/>
      <c r="AMO86" s="106"/>
      <c r="AMP86" s="106"/>
      <c r="AMQ86" s="106"/>
      <c r="AMR86" s="106"/>
      <c r="AMS86" s="106"/>
      <c r="AMT86" s="106"/>
      <c r="AMU86" s="106"/>
      <c r="AMV86" s="106"/>
      <c r="AMW86" s="106"/>
      <c r="AMX86" s="106"/>
      <c r="AMY86" s="106"/>
      <c r="AMZ86" s="106"/>
      <c r="ANA86" s="106"/>
      <c r="ANB86" s="106"/>
      <c r="ANC86" s="106"/>
      <c r="AND86" s="106"/>
    </row>
    <row r="87" spans="1:1044" s="105" customFormat="1">
      <c r="A87" s="122"/>
      <c r="B87" s="122"/>
      <c r="C87" s="119"/>
      <c r="D87" s="119"/>
      <c r="E87" s="129"/>
      <c r="F87" s="129"/>
      <c r="G87" s="130"/>
      <c r="H87" s="130"/>
      <c r="I87" s="122"/>
      <c r="J87" s="122"/>
      <c r="K87" s="122"/>
      <c r="L87" s="122"/>
      <c r="M87" s="124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  <c r="FW87" s="106"/>
      <c r="FX87" s="106"/>
      <c r="FY87" s="106"/>
      <c r="FZ87" s="106"/>
      <c r="GA87" s="106"/>
      <c r="GB87" s="106"/>
      <c r="GC87" s="106"/>
      <c r="GD87" s="106"/>
      <c r="GE87" s="106"/>
      <c r="GF87" s="106"/>
      <c r="GG87" s="106"/>
      <c r="GH87" s="106"/>
      <c r="GI87" s="106"/>
      <c r="GJ87" s="106"/>
      <c r="GK87" s="106"/>
      <c r="GL87" s="106"/>
      <c r="GM87" s="106"/>
      <c r="GN87" s="106"/>
      <c r="GO87" s="106"/>
      <c r="GP87" s="106"/>
      <c r="GQ87" s="106"/>
      <c r="GR87" s="106"/>
      <c r="GS87" s="106"/>
      <c r="GT87" s="106"/>
      <c r="GU87" s="106"/>
      <c r="GV87" s="106"/>
      <c r="GW87" s="106"/>
      <c r="GX87" s="106"/>
      <c r="GY87" s="106"/>
      <c r="GZ87" s="106"/>
      <c r="HA87" s="106"/>
      <c r="HB87" s="106"/>
      <c r="HC87" s="106"/>
      <c r="HD87" s="106"/>
      <c r="HE87" s="106"/>
      <c r="HF87" s="106"/>
      <c r="HG87" s="106"/>
      <c r="HH87" s="106"/>
      <c r="HI87" s="106"/>
      <c r="HJ87" s="106"/>
      <c r="HK87" s="106"/>
      <c r="HL87" s="106"/>
      <c r="HM87" s="106"/>
      <c r="HN87" s="106"/>
      <c r="HO87" s="106"/>
      <c r="HP87" s="106"/>
      <c r="HQ87" s="106"/>
      <c r="HR87" s="106"/>
      <c r="HS87" s="106"/>
      <c r="HT87" s="106"/>
      <c r="HU87" s="106"/>
      <c r="HV87" s="106"/>
      <c r="HW87" s="106"/>
      <c r="HX87" s="106"/>
      <c r="HY87" s="106"/>
      <c r="HZ87" s="106"/>
      <c r="IA87" s="106"/>
      <c r="IB87" s="106"/>
      <c r="IC87" s="106"/>
      <c r="ID87" s="106"/>
      <c r="IE87" s="106"/>
      <c r="IF87" s="106"/>
      <c r="IG87" s="106"/>
      <c r="IH87" s="106"/>
      <c r="II87" s="106"/>
      <c r="IJ87" s="106"/>
      <c r="IK87" s="106"/>
      <c r="IL87" s="106"/>
      <c r="IM87" s="106"/>
      <c r="IN87" s="106"/>
      <c r="IO87" s="106"/>
      <c r="IP87" s="106"/>
      <c r="IQ87" s="106"/>
      <c r="IR87" s="106"/>
      <c r="IS87" s="106"/>
      <c r="IT87" s="106"/>
      <c r="IU87" s="106"/>
      <c r="IV87" s="106"/>
      <c r="IW87" s="106"/>
      <c r="IX87" s="106"/>
      <c r="IY87" s="106"/>
      <c r="IZ87" s="106"/>
      <c r="JA87" s="106"/>
      <c r="JB87" s="106"/>
      <c r="JC87" s="106"/>
      <c r="JD87" s="106"/>
      <c r="JE87" s="106"/>
      <c r="JF87" s="106"/>
      <c r="JG87" s="106"/>
      <c r="JH87" s="106"/>
      <c r="JI87" s="106"/>
      <c r="JJ87" s="106"/>
      <c r="JK87" s="106"/>
      <c r="JL87" s="106"/>
      <c r="JM87" s="106"/>
      <c r="JN87" s="106"/>
      <c r="JO87" s="106"/>
      <c r="JP87" s="106"/>
      <c r="JQ87" s="106"/>
      <c r="JR87" s="106"/>
      <c r="JS87" s="106"/>
      <c r="JT87" s="106"/>
      <c r="JU87" s="106"/>
      <c r="JV87" s="106"/>
      <c r="JW87" s="106"/>
      <c r="JX87" s="106"/>
      <c r="JY87" s="106"/>
      <c r="JZ87" s="106"/>
      <c r="KA87" s="106"/>
      <c r="KB87" s="106"/>
      <c r="KC87" s="106"/>
      <c r="KD87" s="106"/>
      <c r="KE87" s="106"/>
      <c r="KF87" s="106"/>
      <c r="KG87" s="106"/>
      <c r="KH87" s="106"/>
      <c r="KI87" s="106"/>
      <c r="KJ87" s="106"/>
      <c r="KK87" s="106"/>
      <c r="KL87" s="106"/>
      <c r="KM87" s="106"/>
      <c r="KN87" s="106"/>
      <c r="KO87" s="106"/>
      <c r="KP87" s="106"/>
      <c r="KQ87" s="106"/>
      <c r="KR87" s="106"/>
      <c r="KS87" s="106"/>
      <c r="KT87" s="106"/>
      <c r="KU87" s="106"/>
      <c r="KV87" s="106"/>
      <c r="KW87" s="106"/>
      <c r="KX87" s="106"/>
      <c r="KY87" s="106"/>
      <c r="KZ87" s="106"/>
      <c r="LA87" s="106"/>
      <c r="LB87" s="106"/>
      <c r="LC87" s="106"/>
      <c r="LD87" s="106"/>
      <c r="LE87" s="106"/>
      <c r="LF87" s="106"/>
      <c r="LG87" s="106"/>
      <c r="LH87" s="106"/>
      <c r="LI87" s="106"/>
      <c r="LJ87" s="106"/>
      <c r="LK87" s="106"/>
      <c r="LL87" s="106"/>
      <c r="LM87" s="106"/>
      <c r="LN87" s="106"/>
      <c r="LO87" s="106"/>
      <c r="LP87" s="106"/>
      <c r="LQ87" s="106"/>
      <c r="LR87" s="106"/>
      <c r="LS87" s="106"/>
      <c r="LT87" s="106"/>
      <c r="LU87" s="106"/>
      <c r="LV87" s="106"/>
      <c r="LW87" s="106"/>
      <c r="LX87" s="106"/>
      <c r="LY87" s="106"/>
      <c r="LZ87" s="106"/>
      <c r="MA87" s="106"/>
      <c r="MB87" s="106"/>
      <c r="MC87" s="106"/>
      <c r="MD87" s="106"/>
      <c r="ME87" s="106"/>
      <c r="MF87" s="106"/>
      <c r="MG87" s="106"/>
      <c r="MH87" s="106"/>
      <c r="MI87" s="106"/>
      <c r="MJ87" s="106"/>
      <c r="MK87" s="106"/>
      <c r="ML87" s="106"/>
      <c r="MM87" s="106"/>
      <c r="MN87" s="106"/>
      <c r="MO87" s="106"/>
      <c r="MP87" s="106"/>
      <c r="MQ87" s="106"/>
      <c r="MR87" s="106"/>
      <c r="MS87" s="106"/>
      <c r="MT87" s="106"/>
      <c r="MU87" s="106"/>
      <c r="MV87" s="106"/>
      <c r="MW87" s="106"/>
      <c r="MX87" s="106"/>
      <c r="MY87" s="106"/>
      <c r="MZ87" s="106"/>
      <c r="NA87" s="106"/>
      <c r="NB87" s="106"/>
      <c r="NC87" s="106"/>
      <c r="ND87" s="106"/>
      <c r="NE87" s="106"/>
      <c r="NF87" s="106"/>
      <c r="NG87" s="106"/>
      <c r="NH87" s="106"/>
      <c r="NI87" s="106"/>
      <c r="NJ87" s="106"/>
      <c r="NK87" s="106"/>
      <c r="NL87" s="106"/>
      <c r="NM87" s="106"/>
      <c r="NN87" s="106"/>
      <c r="NO87" s="106"/>
      <c r="NP87" s="106"/>
      <c r="NQ87" s="106"/>
      <c r="NR87" s="106"/>
      <c r="NS87" s="106"/>
      <c r="NT87" s="106"/>
      <c r="NU87" s="106"/>
      <c r="NV87" s="106"/>
      <c r="NW87" s="106"/>
      <c r="NX87" s="106"/>
      <c r="NY87" s="106"/>
      <c r="NZ87" s="106"/>
      <c r="OA87" s="106"/>
      <c r="OB87" s="106"/>
      <c r="OC87" s="106"/>
      <c r="OD87" s="106"/>
      <c r="OE87" s="106"/>
      <c r="OF87" s="106"/>
      <c r="OG87" s="106"/>
      <c r="OH87" s="106"/>
      <c r="OI87" s="106"/>
      <c r="OJ87" s="106"/>
      <c r="OK87" s="106"/>
      <c r="OL87" s="106"/>
      <c r="OM87" s="106"/>
      <c r="ON87" s="106"/>
      <c r="OO87" s="106"/>
      <c r="OP87" s="106"/>
      <c r="OQ87" s="106"/>
      <c r="OR87" s="106"/>
      <c r="OS87" s="106"/>
      <c r="OT87" s="106"/>
      <c r="OU87" s="106"/>
      <c r="OV87" s="106"/>
      <c r="OW87" s="106"/>
      <c r="OX87" s="106"/>
      <c r="OY87" s="106"/>
      <c r="OZ87" s="106"/>
      <c r="PA87" s="106"/>
      <c r="PB87" s="106"/>
      <c r="PC87" s="106"/>
      <c r="PD87" s="106"/>
      <c r="PE87" s="106"/>
      <c r="PF87" s="106"/>
      <c r="PG87" s="106"/>
      <c r="PH87" s="106"/>
      <c r="PI87" s="106"/>
      <c r="PJ87" s="106"/>
      <c r="PK87" s="106"/>
      <c r="PL87" s="106"/>
      <c r="PM87" s="106"/>
      <c r="PN87" s="106"/>
      <c r="PO87" s="106"/>
      <c r="PP87" s="106"/>
      <c r="PQ87" s="106"/>
      <c r="PR87" s="106"/>
      <c r="PS87" s="106"/>
      <c r="PT87" s="106"/>
      <c r="PU87" s="106"/>
      <c r="PV87" s="106"/>
      <c r="PW87" s="106"/>
      <c r="PX87" s="106"/>
      <c r="PY87" s="106"/>
      <c r="PZ87" s="106"/>
      <c r="QA87" s="106"/>
      <c r="QB87" s="106"/>
      <c r="QC87" s="106"/>
      <c r="QD87" s="106"/>
      <c r="QE87" s="106"/>
      <c r="QF87" s="106"/>
      <c r="QG87" s="106"/>
      <c r="QH87" s="106"/>
      <c r="QI87" s="106"/>
      <c r="QJ87" s="106"/>
      <c r="QK87" s="106"/>
      <c r="QL87" s="106"/>
      <c r="QM87" s="106"/>
      <c r="QN87" s="106"/>
      <c r="QO87" s="106"/>
      <c r="QP87" s="106"/>
      <c r="QQ87" s="106"/>
      <c r="QR87" s="106"/>
      <c r="QS87" s="106"/>
      <c r="QT87" s="106"/>
      <c r="QU87" s="106"/>
      <c r="QV87" s="106"/>
      <c r="QW87" s="106"/>
      <c r="QX87" s="106"/>
      <c r="QY87" s="106"/>
      <c r="QZ87" s="106"/>
      <c r="RA87" s="106"/>
      <c r="RB87" s="106"/>
      <c r="RC87" s="106"/>
      <c r="RD87" s="106"/>
      <c r="RE87" s="106"/>
      <c r="RF87" s="106"/>
      <c r="RG87" s="106"/>
      <c r="RH87" s="106"/>
      <c r="RI87" s="106"/>
      <c r="RJ87" s="106"/>
      <c r="RK87" s="106"/>
      <c r="RL87" s="106"/>
      <c r="RM87" s="106"/>
      <c r="RN87" s="106"/>
      <c r="RO87" s="106"/>
      <c r="RP87" s="106"/>
      <c r="RQ87" s="106"/>
      <c r="RR87" s="106"/>
      <c r="RS87" s="106"/>
      <c r="RT87" s="106"/>
      <c r="RU87" s="106"/>
      <c r="RV87" s="106"/>
      <c r="RW87" s="106"/>
      <c r="RX87" s="106"/>
      <c r="RY87" s="106"/>
      <c r="RZ87" s="106"/>
      <c r="SA87" s="106"/>
      <c r="SB87" s="106"/>
      <c r="SC87" s="106"/>
      <c r="SD87" s="106"/>
      <c r="SE87" s="106"/>
      <c r="SF87" s="106"/>
      <c r="SG87" s="106"/>
      <c r="SH87" s="106"/>
      <c r="SI87" s="106"/>
      <c r="SJ87" s="106"/>
      <c r="SK87" s="106"/>
      <c r="SL87" s="106"/>
      <c r="SM87" s="106"/>
      <c r="SN87" s="106"/>
      <c r="SO87" s="106"/>
      <c r="SP87" s="106"/>
      <c r="SQ87" s="106"/>
      <c r="SR87" s="106"/>
      <c r="SS87" s="106"/>
      <c r="ST87" s="106"/>
      <c r="SU87" s="106"/>
      <c r="SV87" s="106"/>
      <c r="SW87" s="106"/>
      <c r="SX87" s="106"/>
      <c r="SY87" s="106"/>
      <c r="SZ87" s="106"/>
      <c r="TA87" s="106"/>
      <c r="TB87" s="106"/>
      <c r="TC87" s="106"/>
      <c r="TD87" s="106"/>
      <c r="TE87" s="106"/>
      <c r="TF87" s="106"/>
      <c r="TG87" s="106"/>
      <c r="TH87" s="106"/>
      <c r="TI87" s="106"/>
      <c r="TJ87" s="106"/>
      <c r="TK87" s="106"/>
      <c r="TL87" s="106"/>
      <c r="TM87" s="106"/>
      <c r="TN87" s="106"/>
      <c r="TO87" s="106"/>
      <c r="TP87" s="106"/>
      <c r="TQ87" s="106"/>
      <c r="TR87" s="106"/>
      <c r="TS87" s="106"/>
      <c r="TT87" s="106"/>
      <c r="TU87" s="106"/>
      <c r="TV87" s="106"/>
      <c r="TW87" s="106"/>
      <c r="TX87" s="106"/>
      <c r="TY87" s="106"/>
      <c r="TZ87" s="106"/>
      <c r="UA87" s="106"/>
      <c r="UB87" s="106"/>
      <c r="UC87" s="106"/>
      <c r="UD87" s="106"/>
      <c r="UE87" s="106"/>
      <c r="UF87" s="106"/>
      <c r="UG87" s="106"/>
      <c r="UH87" s="106"/>
      <c r="UI87" s="106"/>
      <c r="UJ87" s="106"/>
      <c r="UK87" s="106"/>
      <c r="UL87" s="106"/>
      <c r="UM87" s="106"/>
      <c r="UN87" s="106"/>
      <c r="UO87" s="106"/>
      <c r="UP87" s="106"/>
      <c r="UQ87" s="106"/>
      <c r="UR87" s="106"/>
      <c r="US87" s="106"/>
      <c r="UT87" s="106"/>
      <c r="UU87" s="106"/>
      <c r="UV87" s="106"/>
      <c r="UW87" s="106"/>
      <c r="UX87" s="106"/>
      <c r="UY87" s="106"/>
      <c r="UZ87" s="106"/>
      <c r="VA87" s="106"/>
      <c r="VB87" s="106"/>
      <c r="VC87" s="106"/>
      <c r="VD87" s="106"/>
      <c r="VE87" s="106"/>
      <c r="VF87" s="106"/>
      <c r="VG87" s="106"/>
      <c r="VH87" s="106"/>
      <c r="VI87" s="106"/>
      <c r="VJ87" s="106"/>
      <c r="VK87" s="106"/>
      <c r="VL87" s="106"/>
      <c r="VM87" s="106"/>
      <c r="VN87" s="106"/>
      <c r="VO87" s="106"/>
      <c r="VP87" s="106"/>
      <c r="VQ87" s="106"/>
      <c r="VR87" s="106"/>
      <c r="VS87" s="106"/>
      <c r="VT87" s="106"/>
      <c r="VU87" s="106"/>
      <c r="VV87" s="106"/>
      <c r="VW87" s="106"/>
      <c r="VX87" s="106"/>
      <c r="VY87" s="106"/>
      <c r="VZ87" s="106"/>
      <c r="WA87" s="106"/>
      <c r="WB87" s="106"/>
      <c r="WC87" s="106"/>
      <c r="WD87" s="106"/>
      <c r="WE87" s="106"/>
      <c r="WF87" s="106"/>
      <c r="WG87" s="106"/>
      <c r="WH87" s="106"/>
      <c r="WI87" s="106"/>
      <c r="WJ87" s="106"/>
      <c r="WK87" s="106"/>
      <c r="WL87" s="106"/>
      <c r="WM87" s="106"/>
      <c r="WN87" s="106"/>
      <c r="WO87" s="106"/>
      <c r="WP87" s="106"/>
      <c r="WQ87" s="106"/>
      <c r="WR87" s="106"/>
      <c r="WS87" s="106"/>
      <c r="WT87" s="106"/>
      <c r="WU87" s="106"/>
      <c r="WV87" s="106"/>
      <c r="WW87" s="106"/>
      <c r="WX87" s="106"/>
      <c r="WY87" s="106"/>
      <c r="WZ87" s="106"/>
      <c r="XA87" s="106"/>
      <c r="XB87" s="106"/>
      <c r="XC87" s="106"/>
      <c r="XD87" s="106"/>
      <c r="XE87" s="106"/>
      <c r="XF87" s="106"/>
      <c r="XG87" s="106"/>
      <c r="XH87" s="106"/>
      <c r="XI87" s="106"/>
      <c r="XJ87" s="106"/>
      <c r="XK87" s="106"/>
      <c r="XL87" s="106"/>
      <c r="XM87" s="106"/>
      <c r="XN87" s="106"/>
      <c r="XO87" s="106"/>
      <c r="XP87" s="106"/>
      <c r="XQ87" s="106"/>
      <c r="XR87" s="106"/>
      <c r="XS87" s="106"/>
      <c r="XT87" s="106"/>
      <c r="XU87" s="106"/>
      <c r="XV87" s="106"/>
      <c r="XW87" s="106"/>
      <c r="XX87" s="106"/>
      <c r="XY87" s="106"/>
      <c r="XZ87" s="106"/>
      <c r="YA87" s="106"/>
      <c r="YB87" s="106"/>
      <c r="YC87" s="106"/>
      <c r="YD87" s="106"/>
      <c r="YE87" s="106"/>
      <c r="YF87" s="106"/>
      <c r="YG87" s="106"/>
      <c r="YH87" s="106"/>
      <c r="YI87" s="106"/>
      <c r="YJ87" s="106"/>
      <c r="YK87" s="106"/>
      <c r="YL87" s="106"/>
      <c r="YM87" s="106"/>
      <c r="YN87" s="106"/>
      <c r="YO87" s="106"/>
      <c r="YP87" s="106"/>
      <c r="YQ87" s="106"/>
      <c r="YR87" s="106"/>
      <c r="YS87" s="106"/>
      <c r="YT87" s="106"/>
      <c r="YU87" s="106"/>
      <c r="YV87" s="106"/>
      <c r="YW87" s="106"/>
      <c r="YX87" s="106"/>
      <c r="YY87" s="106"/>
      <c r="YZ87" s="106"/>
      <c r="ZA87" s="106"/>
      <c r="ZB87" s="106"/>
      <c r="ZC87" s="106"/>
      <c r="ZD87" s="106"/>
      <c r="ZE87" s="106"/>
      <c r="ZF87" s="106"/>
      <c r="ZG87" s="106"/>
      <c r="ZH87" s="106"/>
      <c r="ZI87" s="106"/>
      <c r="ZJ87" s="106"/>
      <c r="ZK87" s="106"/>
      <c r="ZL87" s="106"/>
      <c r="ZM87" s="106"/>
      <c r="ZN87" s="106"/>
      <c r="ZO87" s="106"/>
      <c r="ZP87" s="106"/>
      <c r="ZQ87" s="106"/>
      <c r="ZR87" s="106"/>
      <c r="ZS87" s="106"/>
      <c r="ZT87" s="106"/>
      <c r="ZU87" s="106"/>
      <c r="ZV87" s="106"/>
      <c r="ZW87" s="106"/>
      <c r="ZX87" s="106"/>
      <c r="ZY87" s="106"/>
      <c r="ZZ87" s="106"/>
      <c r="AAA87" s="106"/>
      <c r="AAB87" s="106"/>
      <c r="AAC87" s="106"/>
      <c r="AAD87" s="106"/>
      <c r="AAE87" s="106"/>
      <c r="AAF87" s="106"/>
      <c r="AAG87" s="106"/>
      <c r="AAH87" s="106"/>
      <c r="AAI87" s="106"/>
      <c r="AAJ87" s="106"/>
      <c r="AAK87" s="106"/>
      <c r="AAL87" s="106"/>
      <c r="AAM87" s="106"/>
      <c r="AAN87" s="106"/>
      <c r="AAO87" s="106"/>
      <c r="AAP87" s="106"/>
      <c r="AAQ87" s="106"/>
      <c r="AAR87" s="106"/>
      <c r="AAS87" s="106"/>
      <c r="AAT87" s="106"/>
      <c r="AAU87" s="106"/>
      <c r="AAV87" s="106"/>
      <c r="AAW87" s="106"/>
      <c r="AAX87" s="106"/>
      <c r="AAY87" s="106"/>
      <c r="AAZ87" s="106"/>
      <c r="ABA87" s="106"/>
      <c r="ABB87" s="106"/>
      <c r="ABC87" s="106"/>
      <c r="ABD87" s="106"/>
      <c r="ABE87" s="106"/>
      <c r="ABF87" s="106"/>
      <c r="ABG87" s="106"/>
      <c r="ABH87" s="106"/>
      <c r="ABI87" s="106"/>
      <c r="ABJ87" s="106"/>
      <c r="ABK87" s="106"/>
      <c r="ABL87" s="106"/>
      <c r="ABM87" s="106"/>
      <c r="ABN87" s="106"/>
      <c r="ABO87" s="106"/>
      <c r="ABP87" s="106"/>
      <c r="ABQ87" s="106"/>
      <c r="ABR87" s="106"/>
      <c r="ABS87" s="106"/>
      <c r="ABT87" s="106"/>
      <c r="ABU87" s="106"/>
      <c r="ABV87" s="106"/>
      <c r="ABW87" s="106"/>
      <c r="ABX87" s="106"/>
      <c r="ABY87" s="106"/>
      <c r="ABZ87" s="106"/>
      <c r="ACA87" s="106"/>
      <c r="ACB87" s="106"/>
      <c r="ACC87" s="106"/>
      <c r="ACD87" s="106"/>
      <c r="ACE87" s="106"/>
      <c r="ACF87" s="106"/>
      <c r="ACG87" s="106"/>
      <c r="ACH87" s="106"/>
      <c r="ACI87" s="106"/>
      <c r="ACJ87" s="106"/>
      <c r="ACK87" s="106"/>
      <c r="ACL87" s="106"/>
      <c r="ACM87" s="106"/>
      <c r="ACN87" s="106"/>
      <c r="ACO87" s="106"/>
      <c r="ACP87" s="106"/>
      <c r="ACQ87" s="106"/>
      <c r="ACR87" s="106"/>
      <c r="ACS87" s="106"/>
      <c r="ACT87" s="106"/>
      <c r="ACU87" s="106"/>
      <c r="ACV87" s="106"/>
      <c r="ACW87" s="106"/>
      <c r="ACX87" s="106"/>
      <c r="ACY87" s="106"/>
      <c r="ACZ87" s="106"/>
      <c r="ADA87" s="106"/>
      <c r="ADB87" s="106"/>
      <c r="ADC87" s="106"/>
      <c r="ADD87" s="106"/>
      <c r="ADE87" s="106"/>
      <c r="ADF87" s="106"/>
      <c r="ADG87" s="106"/>
      <c r="ADH87" s="106"/>
      <c r="ADI87" s="106"/>
      <c r="ADJ87" s="106"/>
      <c r="ADK87" s="106"/>
      <c r="ADL87" s="106"/>
      <c r="ADM87" s="106"/>
      <c r="ADN87" s="106"/>
      <c r="ADO87" s="106"/>
      <c r="ADP87" s="106"/>
      <c r="ADQ87" s="106"/>
      <c r="ADR87" s="106"/>
      <c r="ADS87" s="106"/>
      <c r="ADT87" s="106"/>
      <c r="ADU87" s="106"/>
      <c r="ADV87" s="106"/>
      <c r="ADW87" s="106"/>
      <c r="ADX87" s="106"/>
      <c r="ADY87" s="106"/>
      <c r="ADZ87" s="106"/>
      <c r="AEA87" s="106"/>
      <c r="AEB87" s="106"/>
      <c r="AEC87" s="106"/>
      <c r="AED87" s="106"/>
      <c r="AEE87" s="106"/>
      <c r="AEF87" s="106"/>
      <c r="AEG87" s="106"/>
      <c r="AEH87" s="106"/>
      <c r="AEI87" s="106"/>
      <c r="AEJ87" s="106"/>
      <c r="AEK87" s="106"/>
      <c r="AEL87" s="106"/>
      <c r="AEM87" s="106"/>
      <c r="AEN87" s="106"/>
      <c r="AEO87" s="106"/>
      <c r="AEP87" s="106"/>
      <c r="AEQ87" s="106"/>
      <c r="AER87" s="106"/>
      <c r="AES87" s="106"/>
      <c r="AET87" s="106"/>
      <c r="AEU87" s="106"/>
      <c r="AEV87" s="106"/>
      <c r="AEW87" s="106"/>
      <c r="AEX87" s="106"/>
      <c r="AEY87" s="106"/>
      <c r="AEZ87" s="106"/>
      <c r="AFA87" s="106"/>
      <c r="AFB87" s="106"/>
      <c r="AFC87" s="106"/>
      <c r="AFD87" s="106"/>
      <c r="AFE87" s="106"/>
      <c r="AFF87" s="106"/>
      <c r="AFG87" s="106"/>
      <c r="AFH87" s="106"/>
      <c r="AFI87" s="106"/>
      <c r="AFJ87" s="106"/>
      <c r="AFK87" s="106"/>
      <c r="AFL87" s="106"/>
      <c r="AFM87" s="106"/>
      <c r="AFN87" s="106"/>
      <c r="AFO87" s="106"/>
      <c r="AFP87" s="106"/>
      <c r="AFQ87" s="106"/>
      <c r="AFR87" s="106"/>
      <c r="AFS87" s="106"/>
      <c r="AFT87" s="106"/>
      <c r="AFU87" s="106"/>
      <c r="AFV87" s="106"/>
      <c r="AFW87" s="106"/>
      <c r="AFX87" s="106"/>
      <c r="AFY87" s="106"/>
      <c r="AFZ87" s="106"/>
      <c r="AGA87" s="106"/>
      <c r="AGB87" s="106"/>
      <c r="AGC87" s="106"/>
      <c r="AGD87" s="106"/>
      <c r="AGE87" s="106"/>
      <c r="AGF87" s="106"/>
      <c r="AGG87" s="106"/>
      <c r="AGH87" s="106"/>
      <c r="AGI87" s="106"/>
      <c r="AGJ87" s="106"/>
      <c r="AGK87" s="106"/>
      <c r="AGL87" s="106"/>
      <c r="AGM87" s="106"/>
      <c r="AGN87" s="106"/>
      <c r="AGO87" s="106"/>
      <c r="AGP87" s="106"/>
      <c r="AGQ87" s="106"/>
      <c r="AGR87" s="106"/>
      <c r="AGS87" s="106"/>
      <c r="AGT87" s="106"/>
      <c r="AGU87" s="106"/>
      <c r="AGV87" s="106"/>
      <c r="AGW87" s="106"/>
      <c r="AGX87" s="106"/>
      <c r="AGY87" s="106"/>
      <c r="AGZ87" s="106"/>
      <c r="AHA87" s="106"/>
      <c r="AHB87" s="106"/>
      <c r="AHC87" s="106"/>
      <c r="AHD87" s="106"/>
      <c r="AHE87" s="106"/>
      <c r="AHF87" s="106"/>
      <c r="AHG87" s="106"/>
      <c r="AHH87" s="106"/>
      <c r="AHI87" s="106"/>
      <c r="AHJ87" s="106"/>
      <c r="AHK87" s="106"/>
      <c r="AHL87" s="106"/>
      <c r="AHM87" s="106"/>
      <c r="AHN87" s="106"/>
      <c r="AHO87" s="106"/>
      <c r="AHP87" s="106"/>
      <c r="AHQ87" s="106"/>
      <c r="AHR87" s="106"/>
      <c r="AHS87" s="106"/>
      <c r="AHT87" s="106"/>
      <c r="AHU87" s="106"/>
      <c r="AHV87" s="106"/>
      <c r="AHW87" s="106"/>
      <c r="AHX87" s="106"/>
      <c r="AHY87" s="106"/>
      <c r="AHZ87" s="106"/>
      <c r="AIA87" s="106"/>
      <c r="AIB87" s="106"/>
      <c r="AIC87" s="106"/>
      <c r="AID87" s="106"/>
      <c r="AIE87" s="106"/>
      <c r="AIF87" s="106"/>
      <c r="AIG87" s="106"/>
      <c r="AIH87" s="106"/>
      <c r="AII87" s="106"/>
      <c r="AIJ87" s="106"/>
      <c r="AIK87" s="106"/>
      <c r="AIL87" s="106"/>
      <c r="AIM87" s="106"/>
      <c r="AIN87" s="106"/>
      <c r="AIO87" s="106"/>
      <c r="AIP87" s="106"/>
      <c r="AIQ87" s="106"/>
      <c r="AIR87" s="106"/>
      <c r="AIS87" s="106"/>
      <c r="AIT87" s="106"/>
      <c r="AIU87" s="106"/>
      <c r="AIV87" s="106"/>
      <c r="AIW87" s="106"/>
      <c r="AIX87" s="106"/>
      <c r="AIY87" s="106"/>
      <c r="AIZ87" s="106"/>
      <c r="AJA87" s="106"/>
      <c r="AJB87" s="106"/>
      <c r="AJC87" s="106"/>
      <c r="AJD87" s="106"/>
      <c r="AJE87" s="106"/>
      <c r="AJF87" s="106"/>
      <c r="AJG87" s="106"/>
      <c r="AJH87" s="106"/>
      <c r="AJI87" s="106"/>
      <c r="AJJ87" s="106"/>
      <c r="AJK87" s="106"/>
      <c r="AJL87" s="106"/>
      <c r="AJM87" s="106"/>
      <c r="AJN87" s="106"/>
      <c r="AJO87" s="106"/>
      <c r="AJP87" s="106"/>
      <c r="AJQ87" s="106"/>
      <c r="AJR87" s="106"/>
      <c r="AJS87" s="106"/>
      <c r="AJT87" s="106"/>
      <c r="AJU87" s="106"/>
      <c r="AJV87" s="106"/>
      <c r="AJW87" s="106"/>
      <c r="AJX87" s="106"/>
      <c r="AJY87" s="106"/>
      <c r="AJZ87" s="106"/>
      <c r="AKA87" s="106"/>
      <c r="AKB87" s="106"/>
      <c r="AKC87" s="106"/>
      <c r="AKD87" s="106"/>
      <c r="AKE87" s="106"/>
      <c r="AKF87" s="106"/>
      <c r="AKG87" s="106"/>
      <c r="AKH87" s="106"/>
      <c r="AKI87" s="106"/>
      <c r="AKJ87" s="106"/>
      <c r="AKK87" s="106"/>
      <c r="AKL87" s="106"/>
      <c r="AKM87" s="106"/>
      <c r="AKN87" s="106"/>
      <c r="AKO87" s="106"/>
      <c r="AKP87" s="106"/>
      <c r="AKQ87" s="106"/>
      <c r="AKR87" s="106"/>
      <c r="AKS87" s="106"/>
      <c r="AKT87" s="106"/>
      <c r="AKU87" s="106"/>
      <c r="AKV87" s="106"/>
      <c r="AKW87" s="106"/>
      <c r="AKX87" s="106"/>
      <c r="AKY87" s="106"/>
      <c r="AKZ87" s="106"/>
      <c r="ALA87" s="106"/>
      <c r="ALB87" s="106"/>
      <c r="ALC87" s="106"/>
      <c r="ALD87" s="106"/>
      <c r="ALE87" s="106"/>
      <c r="ALF87" s="106"/>
      <c r="ALG87" s="106"/>
      <c r="ALH87" s="106"/>
      <c r="ALI87" s="106"/>
      <c r="ALJ87" s="106"/>
      <c r="ALK87" s="106"/>
      <c r="ALL87" s="106"/>
      <c r="ALM87" s="106"/>
      <c r="ALN87" s="106"/>
      <c r="ALO87" s="106"/>
      <c r="ALP87" s="106"/>
      <c r="ALQ87" s="106"/>
      <c r="ALR87" s="106"/>
      <c r="ALS87" s="106"/>
      <c r="ALT87" s="106"/>
      <c r="ALU87" s="106"/>
      <c r="ALV87" s="106"/>
      <c r="ALW87" s="106"/>
      <c r="ALX87" s="106"/>
      <c r="ALY87" s="106"/>
      <c r="ALZ87" s="106"/>
      <c r="AMA87" s="106"/>
      <c r="AMB87" s="106"/>
      <c r="AMC87" s="106"/>
      <c r="AMD87" s="106"/>
      <c r="AME87" s="106"/>
      <c r="AMF87" s="106"/>
      <c r="AMG87" s="106"/>
      <c r="AMH87" s="106"/>
      <c r="AMI87" s="106"/>
      <c r="AMJ87" s="106"/>
      <c r="AMK87" s="106"/>
      <c r="AML87" s="106"/>
      <c r="AMM87" s="106"/>
      <c r="AMN87" s="106"/>
      <c r="AMO87" s="106"/>
      <c r="AMP87" s="106"/>
      <c r="AMQ87" s="106"/>
      <c r="AMR87" s="106"/>
      <c r="AMS87" s="106"/>
      <c r="AMT87" s="106"/>
      <c r="AMU87" s="106"/>
      <c r="AMV87" s="106"/>
      <c r="AMW87" s="106"/>
      <c r="AMX87" s="106"/>
      <c r="AMY87" s="106"/>
      <c r="AMZ87" s="106"/>
      <c r="ANA87" s="106"/>
      <c r="ANB87" s="106"/>
      <c r="ANC87" s="106"/>
      <c r="AND87" s="106"/>
    </row>
    <row r="88" spans="1:1044" s="105" customFormat="1">
      <c r="A88" s="122"/>
      <c r="B88" s="122"/>
      <c r="C88" s="119"/>
      <c r="D88" s="119"/>
      <c r="E88" s="129"/>
      <c r="F88" s="129"/>
      <c r="G88" s="130"/>
      <c r="H88" s="130"/>
      <c r="I88" s="122"/>
      <c r="J88" s="122"/>
      <c r="K88" s="122"/>
      <c r="L88" s="122"/>
      <c r="M88" s="124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  <c r="FX88" s="106"/>
      <c r="FY88" s="106"/>
      <c r="FZ88" s="106"/>
      <c r="GA88" s="106"/>
      <c r="GB88" s="106"/>
      <c r="GC88" s="106"/>
      <c r="GD88" s="106"/>
      <c r="GE88" s="106"/>
      <c r="GF88" s="106"/>
      <c r="GG88" s="106"/>
      <c r="GH88" s="106"/>
      <c r="GI88" s="106"/>
      <c r="GJ88" s="106"/>
      <c r="GK88" s="106"/>
      <c r="GL88" s="106"/>
      <c r="GM88" s="106"/>
      <c r="GN88" s="106"/>
      <c r="GO88" s="106"/>
      <c r="GP88" s="106"/>
      <c r="GQ88" s="106"/>
      <c r="GR88" s="106"/>
      <c r="GS88" s="106"/>
      <c r="GT88" s="106"/>
      <c r="GU88" s="106"/>
      <c r="GV88" s="106"/>
      <c r="GW88" s="106"/>
      <c r="GX88" s="106"/>
      <c r="GY88" s="106"/>
      <c r="GZ88" s="106"/>
      <c r="HA88" s="106"/>
      <c r="HB88" s="106"/>
      <c r="HC88" s="106"/>
      <c r="HD88" s="106"/>
      <c r="HE88" s="106"/>
      <c r="HF88" s="106"/>
      <c r="HG88" s="106"/>
      <c r="HH88" s="106"/>
      <c r="HI88" s="106"/>
      <c r="HJ88" s="106"/>
      <c r="HK88" s="106"/>
      <c r="HL88" s="106"/>
      <c r="HM88" s="106"/>
      <c r="HN88" s="106"/>
      <c r="HO88" s="106"/>
      <c r="HP88" s="106"/>
      <c r="HQ88" s="106"/>
      <c r="HR88" s="106"/>
      <c r="HS88" s="106"/>
      <c r="HT88" s="106"/>
      <c r="HU88" s="106"/>
      <c r="HV88" s="106"/>
      <c r="HW88" s="106"/>
      <c r="HX88" s="106"/>
      <c r="HY88" s="106"/>
      <c r="HZ88" s="106"/>
      <c r="IA88" s="106"/>
      <c r="IB88" s="106"/>
      <c r="IC88" s="106"/>
      <c r="ID88" s="106"/>
      <c r="IE88" s="106"/>
      <c r="IF88" s="106"/>
      <c r="IG88" s="106"/>
      <c r="IH88" s="106"/>
      <c r="II88" s="106"/>
      <c r="IJ88" s="106"/>
      <c r="IK88" s="106"/>
      <c r="IL88" s="106"/>
      <c r="IM88" s="106"/>
      <c r="IN88" s="106"/>
      <c r="IO88" s="106"/>
      <c r="IP88" s="106"/>
      <c r="IQ88" s="106"/>
      <c r="IR88" s="106"/>
      <c r="IS88" s="106"/>
      <c r="IT88" s="106"/>
      <c r="IU88" s="106"/>
      <c r="IV88" s="106"/>
      <c r="IW88" s="106"/>
      <c r="IX88" s="106"/>
      <c r="IY88" s="106"/>
      <c r="IZ88" s="106"/>
      <c r="JA88" s="106"/>
      <c r="JB88" s="106"/>
      <c r="JC88" s="106"/>
      <c r="JD88" s="106"/>
      <c r="JE88" s="106"/>
      <c r="JF88" s="106"/>
      <c r="JG88" s="106"/>
      <c r="JH88" s="106"/>
      <c r="JI88" s="106"/>
      <c r="JJ88" s="106"/>
      <c r="JK88" s="106"/>
      <c r="JL88" s="106"/>
      <c r="JM88" s="106"/>
      <c r="JN88" s="106"/>
      <c r="JO88" s="106"/>
      <c r="JP88" s="106"/>
      <c r="JQ88" s="106"/>
      <c r="JR88" s="106"/>
      <c r="JS88" s="106"/>
      <c r="JT88" s="106"/>
      <c r="JU88" s="106"/>
      <c r="JV88" s="106"/>
      <c r="JW88" s="106"/>
      <c r="JX88" s="106"/>
      <c r="JY88" s="106"/>
      <c r="JZ88" s="106"/>
      <c r="KA88" s="106"/>
      <c r="KB88" s="106"/>
      <c r="KC88" s="106"/>
      <c r="KD88" s="106"/>
      <c r="KE88" s="106"/>
      <c r="KF88" s="106"/>
      <c r="KG88" s="106"/>
      <c r="KH88" s="106"/>
      <c r="KI88" s="106"/>
      <c r="KJ88" s="106"/>
      <c r="KK88" s="106"/>
      <c r="KL88" s="106"/>
      <c r="KM88" s="106"/>
      <c r="KN88" s="106"/>
      <c r="KO88" s="106"/>
      <c r="KP88" s="106"/>
      <c r="KQ88" s="106"/>
      <c r="KR88" s="106"/>
      <c r="KS88" s="106"/>
      <c r="KT88" s="106"/>
      <c r="KU88" s="106"/>
      <c r="KV88" s="106"/>
      <c r="KW88" s="106"/>
      <c r="KX88" s="106"/>
      <c r="KY88" s="106"/>
      <c r="KZ88" s="106"/>
      <c r="LA88" s="106"/>
      <c r="LB88" s="106"/>
      <c r="LC88" s="106"/>
      <c r="LD88" s="106"/>
      <c r="LE88" s="106"/>
      <c r="LF88" s="106"/>
      <c r="LG88" s="106"/>
      <c r="LH88" s="106"/>
      <c r="LI88" s="106"/>
      <c r="LJ88" s="106"/>
      <c r="LK88" s="106"/>
      <c r="LL88" s="106"/>
      <c r="LM88" s="106"/>
      <c r="LN88" s="106"/>
      <c r="LO88" s="106"/>
      <c r="LP88" s="106"/>
      <c r="LQ88" s="106"/>
      <c r="LR88" s="106"/>
      <c r="LS88" s="106"/>
      <c r="LT88" s="106"/>
      <c r="LU88" s="106"/>
      <c r="LV88" s="106"/>
      <c r="LW88" s="106"/>
      <c r="LX88" s="106"/>
      <c r="LY88" s="106"/>
      <c r="LZ88" s="106"/>
      <c r="MA88" s="106"/>
      <c r="MB88" s="106"/>
      <c r="MC88" s="106"/>
      <c r="MD88" s="106"/>
      <c r="ME88" s="106"/>
      <c r="MF88" s="106"/>
      <c r="MG88" s="106"/>
      <c r="MH88" s="106"/>
      <c r="MI88" s="106"/>
      <c r="MJ88" s="106"/>
      <c r="MK88" s="106"/>
      <c r="ML88" s="106"/>
      <c r="MM88" s="106"/>
      <c r="MN88" s="106"/>
      <c r="MO88" s="106"/>
      <c r="MP88" s="106"/>
      <c r="MQ88" s="106"/>
      <c r="MR88" s="106"/>
      <c r="MS88" s="106"/>
      <c r="MT88" s="106"/>
      <c r="MU88" s="106"/>
      <c r="MV88" s="106"/>
      <c r="MW88" s="106"/>
      <c r="MX88" s="106"/>
      <c r="MY88" s="106"/>
      <c r="MZ88" s="106"/>
      <c r="NA88" s="106"/>
      <c r="NB88" s="106"/>
      <c r="NC88" s="106"/>
      <c r="ND88" s="106"/>
      <c r="NE88" s="106"/>
      <c r="NF88" s="106"/>
      <c r="NG88" s="106"/>
      <c r="NH88" s="106"/>
      <c r="NI88" s="106"/>
      <c r="NJ88" s="106"/>
      <c r="NK88" s="106"/>
      <c r="NL88" s="106"/>
      <c r="NM88" s="106"/>
      <c r="NN88" s="106"/>
      <c r="NO88" s="106"/>
      <c r="NP88" s="106"/>
      <c r="NQ88" s="106"/>
      <c r="NR88" s="106"/>
      <c r="NS88" s="106"/>
      <c r="NT88" s="106"/>
      <c r="NU88" s="106"/>
      <c r="NV88" s="106"/>
      <c r="NW88" s="106"/>
      <c r="NX88" s="106"/>
      <c r="NY88" s="106"/>
      <c r="NZ88" s="106"/>
      <c r="OA88" s="106"/>
      <c r="OB88" s="106"/>
      <c r="OC88" s="106"/>
      <c r="OD88" s="106"/>
      <c r="OE88" s="106"/>
      <c r="OF88" s="106"/>
      <c r="OG88" s="106"/>
      <c r="OH88" s="106"/>
      <c r="OI88" s="106"/>
      <c r="OJ88" s="106"/>
      <c r="OK88" s="106"/>
      <c r="OL88" s="106"/>
      <c r="OM88" s="106"/>
      <c r="ON88" s="106"/>
      <c r="OO88" s="106"/>
      <c r="OP88" s="106"/>
      <c r="OQ88" s="106"/>
      <c r="OR88" s="106"/>
      <c r="OS88" s="106"/>
      <c r="OT88" s="106"/>
      <c r="OU88" s="106"/>
      <c r="OV88" s="106"/>
      <c r="OW88" s="106"/>
      <c r="OX88" s="106"/>
      <c r="OY88" s="106"/>
      <c r="OZ88" s="106"/>
      <c r="PA88" s="106"/>
      <c r="PB88" s="106"/>
      <c r="PC88" s="106"/>
      <c r="PD88" s="106"/>
      <c r="PE88" s="106"/>
      <c r="PF88" s="106"/>
      <c r="PG88" s="106"/>
      <c r="PH88" s="106"/>
      <c r="PI88" s="106"/>
      <c r="PJ88" s="106"/>
      <c r="PK88" s="106"/>
      <c r="PL88" s="106"/>
      <c r="PM88" s="106"/>
      <c r="PN88" s="106"/>
      <c r="PO88" s="106"/>
      <c r="PP88" s="106"/>
      <c r="PQ88" s="106"/>
      <c r="PR88" s="106"/>
      <c r="PS88" s="106"/>
      <c r="PT88" s="106"/>
      <c r="PU88" s="106"/>
      <c r="PV88" s="106"/>
      <c r="PW88" s="106"/>
      <c r="PX88" s="106"/>
      <c r="PY88" s="106"/>
      <c r="PZ88" s="106"/>
      <c r="QA88" s="106"/>
      <c r="QB88" s="106"/>
      <c r="QC88" s="106"/>
      <c r="QD88" s="106"/>
      <c r="QE88" s="106"/>
      <c r="QF88" s="106"/>
      <c r="QG88" s="106"/>
      <c r="QH88" s="106"/>
      <c r="QI88" s="106"/>
      <c r="QJ88" s="106"/>
      <c r="QK88" s="106"/>
      <c r="QL88" s="106"/>
      <c r="QM88" s="106"/>
      <c r="QN88" s="106"/>
      <c r="QO88" s="106"/>
      <c r="QP88" s="106"/>
      <c r="QQ88" s="106"/>
      <c r="QR88" s="106"/>
      <c r="QS88" s="106"/>
      <c r="QT88" s="106"/>
      <c r="QU88" s="106"/>
      <c r="QV88" s="106"/>
      <c r="QW88" s="106"/>
      <c r="QX88" s="106"/>
      <c r="QY88" s="106"/>
      <c r="QZ88" s="106"/>
      <c r="RA88" s="106"/>
      <c r="RB88" s="106"/>
      <c r="RC88" s="106"/>
      <c r="RD88" s="106"/>
      <c r="RE88" s="106"/>
      <c r="RF88" s="106"/>
      <c r="RG88" s="106"/>
      <c r="RH88" s="106"/>
      <c r="RI88" s="106"/>
      <c r="RJ88" s="106"/>
      <c r="RK88" s="106"/>
      <c r="RL88" s="106"/>
      <c r="RM88" s="106"/>
      <c r="RN88" s="106"/>
      <c r="RO88" s="106"/>
      <c r="RP88" s="106"/>
      <c r="RQ88" s="106"/>
      <c r="RR88" s="106"/>
      <c r="RS88" s="106"/>
      <c r="RT88" s="106"/>
      <c r="RU88" s="106"/>
      <c r="RV88" s="106"/>
      <c r="RW88" s="106"/>
      <c r="RX88" s="106"/>
      <c r="RY88" s="106"/>
      <c r="RZ88" s="106"/>
      <c r="SA88" s="106"/>
      <c r="SB88" s="106"/>
      <c r="SC88" s="106"/>
      <c r="SD88" s="106"/>
      <c r="SE88" s="106"/>
      <c r="SF88" s="106"/>
      <c r="SG88" s="106"/>
      <c r="SH88" s="106"/>
      <c r="SI88" s="106"/>
      <c r="SJ88" s="106"/>
      <c r="SK88" s="106"/>
      <c r="SL88" s="106"/>
      <c r="SM88" s="106"/>
      <c r="SN88" s="106"/>
      <c r="SO88" s="106"/>
      <c r="SP88" s="106"/>
      <c r="SQ88" s="106"/>
      <c r="SR88" s="106"/>
      <c r="SS88" s="106"/>
      <c r="ST88" s="106"/>
      <c r="SU88" s="106"/>
      <c r="SV88" s="106"/>
      <c r="SW88" s="106"/>
      <c r="SX88" s="106"/>
      <c r="SY88" s="106"/>
      <c r="SZ88" s="106"/>
      <c r="TA88" s="106"/>
      <c r="TB88" s="106"/>
      <c r="TC88" s="106"/>
      <c r="TD88" s="106"/>
      <c r="TE88" s="106"/>
      <c r="TF88" s="106"/>
      <c r="TG88" s="106"/>
      <c r="TH88" s="106"/>
      <c r="TI88" s="106"/>
      <c r="TJ88" s="106"/>
      <c r="TK88" s="106"/>
      <c r="TL88" s="106"/>
      <c r="TM88" s="106"/>
      <c r="TN88" s="106"/>
      <c r="TO88" s="106"/>
      <c r="TP88" s="106"/>
      <c r="TQ88" s="106"/>
      <c r="TR88" s="106"/>
      <c r="TS88" s="106"/>
      <c r="TT88" s="106"/>
      <c r="TU88" s="106"/>
      <c r="TV88" s="106"/>
      <c r="TW88" s="106"/>
      <c r="TX88" s="106"/>
      <c r="TY88" s="106"/>
      <c r="TZ88" s="106"/>
      <c r="UA88" s="106"/>
      <c r="UB88" s="106"/>
      <c r="UC88" s="106"/>
      <c r="UD88" s="106"/>
      <c r="UE88" s="106"/>
      <c r="UF88" s="106"/>
      <c r="UG88" s="106"/>
      <c r="UH88" s="106"/>
      <c r="UI88" s="106"/>
      <c r="UJ88" s="106"/>
      <c r="UK88" s="106"/>
      <c r="UL88" s="106"/>
      <c r="UM88" s="106"/>
      <c r="UN88" s="106"/>
      <c r="UO88" s="106"/>
      <c r="UP88" s="106"/>
      <c r="UQ88" s="106"/>
      <c r="UR88" s="106"/>
      <c r="US88" s="106"/>
      <c r="UT88" s="106"/>
      <c r="UU88" s="106"/>
      <c r="UV88" s="106"/>
      <c r="UW88" s="106"/>
      <c r="UX88" s="106"/>
      <c r="UY88" s="106"/>
      <c r="UZ88" s="106"/>
      <c r="VA88" s="106"/>
      <c r="VB88" s="106"/>
      <c r="VC88" s="106"/>
      <c r="VD88" s="106"/>
      <c r="VE88" s="106"/>
      <c r="VF88" s="106"/>
      <c r="VG88" s="106"/>
      <c r="VH88" s="106"/>
      <c r="VI88" s="106"/>
      <c r="VJ88" s="106"/>
      <c r="VK88" s="106"/>
      <c r="VL88" s="106"/>
      <c r="VM88" s="106"/>
      <c r="VN88" s="106"/>
      <c r="VO88" s="106"/>
      <c r="VP88" s="106"/>
      <c r="VQ88" s="106"/>
      <c r="VR88" s="106"/>
      <c r="VS88" s="106"/>
      <c r="VT88" s="106"/>
      <c r="VU88" s="106"/>
      <c r="VV88" s="106"/>
      <c r="VW88" s="106"/>
      <c r="VX88" s="106"/>
      <c r="VY88" s="106"/>
      <c r="VZ88" s="106"/>
      <c r="WA88" s="106"/>
      <c r="WB88" s="106"/>
      <c r="WC88" s="106"/>
      <c r="WD88" s="106"/>
      <c r="WE88" s="106"/>
      <c r="WF88" s="106"/>
      <c r="WG88" s="106"/>
      <c r="WH88" s="106"/>
      <c r="WI88" s="106"/>
      <c r="WJ88" s="106"/>
      <c r="WK88" s="106"/>
      <c r="WL88" s="106"/>
      <c r="WM88" s="106"/>
      <c r="WN88" s="106"/>
      <c r="WO88" s="106"/>
      <c r="WP88" s="106"/>
      <c r="WQ88" s="106"/>
      <c r="WR88" s="106"/>
      <c r="WS88" s="106"/>
      <c r="WT88" s="106"/>
      <c r="WU88" s="106"/>
      <c r="WV88" s="106"/>
      <c r="WW88" s="106"/>
      <c r="WX88" s="106"/>
      <c r="WY88" s="106"/>
      <c r="WZ88" s="106"/>
      <c r="XA88" s="106"/>
      <c r="XB88" s="106"/>
      <c r="XC88" s="106"/>
      <c r="XD88" s="106"/>
      <c r="XE88" s="106"/>
      <c r="XF88" s="106"/>
      <c r="XG88" s="106"/>
      <c r="XH88" s="106"/>
      <c r="XI88" s="106"/>
      <c r="XJ88" s="106"/>
      <c r="XK88" s="106"/>
      <c r="XL88" s="106"/>
      <c r="XM88" s="106"/>
      <c r="XN88" s="106"/>
      <c r="XO88" s="106"/>
      <c r="XP88" s="106"/>
      <c r="XQ88" s="106"/>
      <c r="XR88" s="106"/>
      <c r="XS88" s="106"/>
      <c r="XT88" s="106"/>
      <c r="XU88" s="106"/>
      <c r="XV88" s="106"/>
      <c r="XW88" s="106"/>
      <c r="XX88" s="106"/>
      <c r="XY88" s="106"/>
      <c r="XZ88" s="106"/>
      <c r="YA88" s="106"/>
      <c r="YB88" s="106"/>
      <c r="YC88" s="106"/>
      <c r="YD88" s="106"/>
      <c r="YE88" s="106"/>
      <c r="YF88" s="106"/>
      <c r="YG88" s="106"/>
      <c r="YH88" s="106"/>
      <c r="YI88" s="106"/>
      <c r="YJ88" s="106"/>
      <c r="YK88" s="106"/>
      <c r="YL88" s="106"/>
      <c r="YM88" s="106"/>
      <c r="YN88" s="106"/>
      <c r="YO88" s="106"/>
      <c r="YP88" s="106"/>
      <c r="YQ88" s="106"/>
      <c r="YR88" s="106"/>
      <c r="YS88" s="106"/>
      <c r="YT88" s="106"/>
      <c r="YU88" s="106"/>
      <c r="YV88" s="106"/>
      <c r="YW88" s="106"/>
      <c r="YX88" s="106"/>
      <c r="YY88" s="106"/>
      <c r="YZ88" s="106"/>
      <c r="ZA88" s="106"/>
      <c r="ZB88" s="106"/>
      <c r="ZC88" s="106"/>
      <c r="ZD88" s="106"/>
      <c r="ZE88" s="106"/>
      <c r="ZF88" s="106"/>
      <c r="ZG88" s="106"/>
      <c r="ZH88" s="106"/>
      <c r="ZI88" s="106"/>
      <c r="ZJ88" s="106"/>
      <c r="ZK88" s="106"/>
      <c r="ZL88" s="106"/>
      <c r="ZM88" s="106"/>
      <c r="ZN88" s="106"/>
      <c r="ZO88" s="106"/>
      <c r="ZP88" s="106"/>
      <c r="ZQ88" s="106"/>
      <c r="ZR88" s="106"/>
      <c r="ZS88" s="106"/>
      <c r="ZT88" s="106"/>
      <c r="ZU88" s="106"/>
      <c r="ZV88" s="106"/>
      <c r="ZW88" s="106"/>
      <c r="ZX88" s="106"/>
      <c r="ZY88" s="106"/>
      <c r="ZZ88" s="106"/>
      <c r="AAA88" s="106"/>
      <c r="AAB88" s="106"/>
      <c r="AAC88" s="106"/>
      <c r="AAD88" s="106"/>
      <c r="AAE88" s="106"/>
      <c r="AAF88" s="106"/>
      <c r="AAG88" s="106"/>
      <c r="AAH88" s="106"/>
      <c r="AAI88" s="106"/>
      <c r="AAJ88" s="106"/>
      <c r="AAK88" s="106"/>
      <c r="AAL88" s="106"/>
      <c r="AAM88" s="106"/>
      <c r="AAN88" s="106"/>
      <c r="AAO88" s="106"/>
      <c r="AAP88" s="106"/>
      <c r="AAQ88" s="106"/>
      <c r="AAR88" s="106"/>
      <c r="AAS88" s="106"/>
      <c r="AAT88" s="106"/>
      <c r="AAU88" s="106"/>
      <c r="AAV88" s="106"/>
      <c r="AAW88" s="106"/>
      <c r="AAX88" s="106"/>
      <c r="AAY88" s="106"/>
      <c r="AAZ88" s="106"/>
      <c r="ABA88" s="106"/>
      <c r="ABB88" s="106"/>
      <c r="ABC88" s="106"/>
      <c r="ABD88" s="106"/>
      <c r="ABE88" s="106"/>
      <c r="ABF88" s="106"/>
      <c r="ABG88" s="106"/>
      <c r="ABH88" s="106"/>
      <c r="ABI88" s="106"/>
      <c r="ABJ88" s="106"/>
      <c r="ABK88" s="106"/>
      <c r="ABL88" s="106"/>
      <c r="ABM88" s="106"/>
      <c r="ABN88" s="106"/>
      <c r="ABO88" s="106"/>
      <c r="ABP88" s="106"/>
      <c r="ABQ88" s="106"/>
      <c r="ABR88" s="106"/>
      <c r="ABS88" s="106"/>
      <c r="ABT88" s="106"/>
      <c r="ABU88" s="106"/>
      <c r="ABV88" s="106"/>
      <c r="ABW88" s="106"/>
      <c r="ABX88" s="106"/>
      <c r="ABY88" s="106"/>
      <c r="ABZ88" s="106"/>
      <c r="ACA88" s="106"/>
      <c r="ACB88" s="106"/>
      <c r="ACC88" s="106"/>
      <c r="ACD88" s="106"/>
      <c r="ACE88" s="106"/>
      <c r="ACF88" s="106"/>
      <c r="ACG88" s="106"/>
      <c r="ACH88" s="106"/>
      <c r="ACI88" s="106"/>
      <c r="ACJ88" s="106"/>
      <c r="ACK88" s="106"/>
      <c r="ACL88" s="106"/>
      <c r="ACM88" s="106"/>
      <c r="ACN88" s="106"/>
      <c r="ACO88" s="106"/>
      <c r="ACP88" s="106"/>
      <c r="ACQ88" s="106"/>
      <c r="ACR88" s="106"/>
      <c r="ACS88" s="106"/>
      <c r="ACT88" s="106"/>
      <c r="ACU88" s="106"/>
      <c r="ACV88" s="106"/>
      <c r="ACW88" s="106"/>
      <c r="ACX88" s="106"/>
      <c r="ACY88" s="106"/>
      <c r="ACZ88" s="106"/>
      <c r="ADA88" s="106"/>
      <c r="ADB88" s="106"/>
      <c r="ADC88" s="106"/>
      <c r="ADD88" s="106"/>
      <c r="ADE88" s="106"/>
      <c r="ADF88" s="106"/>
      <c r="ADG88" s="106"/>
      <c r="ADH88" s="106"/>
      <c r="ADI88" s="106"/>
      <c r="ADJ88" s="106"/>
      <c r="ADK88" s="106"/>
      <c r="ADL88" s="106"/>
      <c r="ADM88" s="106"/>
      <c r="ADN88" s="106"/>
      <c r="ADO88" s="106"/>
      <c r="ADP88" s="106"/>
      <c r="ADQ88" s="106"/>
      <c r="ADR88" s="106"/>
      <c r="ADS88" s="106"/>
      <c r="ADT88" s="106"/>
      <c r="ADU88" s="106"/>
      <c r="ADV88" s="106"/>
      <c r="ADW88" s="106"/>
      <c r="ADX88" s="106"/>
      <c r="ADY88" s="106"/>
      <c r="ADZ88" s="106"/>
      <c r="AEA88" s="106"/>
      <c r="AEB88" s="106"/>
      <c r="AEC88" s="106"/>
      <c r="AED88" s="106"/>
      <c r="AEE88" s="106"/>
      <c r="AEF88" s="106"/>
      <c r="AEG88" s="106"/>
      <c r="AEH88" s="106"/>
      <c r="AEI88" s="106"/>
      <c r="AEJ88" s="106"/>
      <c r="AEK88" s="106"/>
      <c r="AEL88" s="106"/>
      <c r="AEM88" s="106"/>
      <c r="AEN88" s="106"/>
      <c r="AEO88" s="106"/>
      <c r="AEP88" s="106"/>
      <c r="AEQ88" s="106"/>
      <c r="AER88" s="106"/>
      <c r="AES88" s="106"/>
      <c r="AET88" s="106"/>
      <c r="AEU88" s="106"/>
      <c r="AEV88" s="106"/>
      <c r="AEW88" s="106"/>
      <c r="AEX88" s="106"/>
      <c r="AEY88" s="106"/>
      <c r="AEZ88" s="106"/>
      <c r="AFA88" s="106"/>
      <c r="AFB88" s="106"/>
      <c r="AFC88" s="106"/>
      <c r="AFD88" s="106"/>
      <c r="AFE88" s="106"/>
      <c r="AFF88" s="106"/>
      <c r="AFG88" s="106"/>
      <c r="AFH88" s="106"/>
      <c r="AFI88" s="106"/>
      <c r="AFJ88" s="106"/>
      <c r="AFK88" s="106"/>
      <c r="AFL88" s="106"/>
      <c r="AFM88" s="106"/>
      <c r="AFN88" s="106"/>
      <c r="AFO88" s="106"/>
      <c r="AFP88" s="106"/>
      <c r="AFQ88" s="106"/>
      <c r="AFR88" s="106"/>
      <c r="AFS88" s="106"/>
      <c r="AFT88" s="106"/>
      <c r="AFU88" s="106"/>
      <c r="AFV88" s="106"/>
      <c r="AFW88" s="106"/>
      <c r="AFX88" s="106"/>
      <c r="AFY88" s="106"/>
      <c r="AFZ88" s="106"/>
      <c r="AGA88" s="106"/>
      <c r="AGB88" s="106"/>
      <c r="AGC88" s="106"/>
      <c r="AGD88" s="106"/>
      <c r="AGE88" s="106"/>
      <c r="AGF88" s="106"/>
      <c r="AGG88" s="106"/>
      <c r="AGH88" s="106"/>
      <c r="AGI88" s="106"/>
      <c r="AGJ88" s="106"/>
      <c r="AGK88" s="106"/>
      <c r="AGL88" s="106"/>
      <c r="AGM88" s="106"/>
      <c r="AGN88" s="106"/>
      <c r="AGO88" s="106"/>
      <c r="AGP88" s="106"/>
      <c r="AGQ88" s="106"/>
      <c r="AGR88" s="106"/>
      <c r="AGS88" s="106"/>
      <c r="AGT88" s="106"/>
      <c r="AGU88" s="106"/>
      <c r="AGV88" s="106"/>
      <c r="AGW88" s="106"/>
      <c r="AGX88" s="106"/>
      <c r="AGY88" s="106"/>
      <c r="AGZ88" s="106"/>
      <c r="AHA88" s="106"/>
      <c r="AHB88" s="106"/>
      <c r="AHC88" s="106"/>
      <c r="AHD88" s="106"/>
      <c r="AHE88" s="106"/>
      <c r="AHF88" s="106"/>
      <c r="AHG88" s="106"/>
      <c r="AHH88" s="106"/>
      <c r="AHI88" s="106"/>
      <c r="AHJ88" s="106"/>
      <c r="AHK88" s="106"/>
      <c r="AHL88" s="106"/>
      <c r="AHM88" s="106"/>
      <c r="AHN88" s="106"/>
      <c r="AHO88" s="106"/>
      <c r="AHP88" s="106"/>
      <c r="AHQ88" s="106"/>
      <c r="AHR88" s="106"/>
      <c r="AHS88" s="106"/>
      <c r="AHT88" s="106"/>
      <c r="AHU88" s="106"/>
      <c r="AHV88" s="106"/>
      <c r="AHW88" s="106"/>
      <c r="AHX88" s="106"/>
      <c r="AHY88" s="106"/>
      <c r="AHZ88" s="106"/>
      <c r="AIA88" s="106"/>
      <c r="AIB88" s="106"/>
      <c r="AIC88" s="106"/>
      <c r="AID88" s="106"/>
      <c r="AIE88" s="106"/>
      <c r="AIF88" s="106"/>
      <c r="AIG88" s="106"/>
      <c r="AIH88" s="106"/>
      <c r="AII88" s="106"/>
      <c r="AIJ88" s="106"/>
      <c r="AIK88" s="106"/>
      <c r="AIL88" s="106"/>
      <c r="AIM88" s="106"/>
      <c r="AIN88" s="106"/>
      <c r="AIO88" s="106"/>
      <c r="AIP88" s="106"/>
      <c r="AIQ88" s="106"/>
      <c r="AIR88" s="106"/>
      <c r="AIS88" s="106"/>
      <c r="AIT88" s="106"/>
      <c r="AIU88" s="106"/>
      <c r="AIV88" s="106"/>
      <c r="AIW88" s="106"/>
      <c r="AIX88" s="106"/>
      <c r="AIY88" s="106"/>
      <c r="AIZ88" s="106"/>
      <c r="AJA88" s="106"/>
      <c r="AJB88" s="106"/>
      <c r="AJC88" s="106"/>
      <c r="AJD88" s="106"/>
      <c r="AJE88" s="106"/>
      <c r="AJF88" s="106"/>
      <c r="AJG88" s="106"/>
      <c r="AJH88" s="106"/>
      <c r="AJI88" s="106"/>
      <c r="AJJ88" s="106"/>
      <c r="AJK88" s="106"/>
      <c r="AJL88" s="106"/>
      <c r="AJM88" s="106"/>
      <c r="AJN88" s="106"/>
      <c r="AJO88" s="106"/>
      <c r="AJP88" s="106"/>
      <c r="AJQ88" s="106"/>
      <c r="AJR88" s="106"/>
      <c r="AJS88" s="106"/>
      <c r="AJT88" s="106"/>
      <c r="AJU88" s="106"/>
      <c r="AJV88" s="106"/>
      <c r="AJW88" s="106"/>
      <c r="AJX88" s="106"/>
      <c r="AJY88" s="106"/>
      <c r="AJZ88" s="106"/>
      <c r="AKA88" s="106"/>
      <c r="AKB88" s="106"/>
      <c r="AKC88" s="106"/>
      <c r="AKD88" s="106"/>
      <c r="AKE88" s="106"/>
      <c r="AKF88" s="106"/>
      <c r="AKG88" s="106"/>
      <c r="AKH88" s="106"/>
      <c r="AKI88" s="106"/>
      <c r="AKJ88" s="106"/>
      <c r="AKK88" s="106"/>
      <c r="AKL88" s="106"/>
      <c r="AKM88" s="106"/>
      <c r="AKN88" s="106"/>
      <c r="AKO88" s="106"/>
      <c r="AKP88" s="106"/>
      <c r="AKQ88" s="106"/>
      <c r="AKR88" s="106"/>
      <c r="AKS88" s="106"/>
      <c r="AKT88" s="106"/>
      <c r="AKU88" s="106"/>
      <c r="AKV88" s="106"/>
      <c r="AKW88" s="106"/>
      <c r="AKX88" s="106"/>
      <c r="AKY88" s="106"/>
      <c r="AKZ88" s="106"/>
      <c r="ALA88" s="106"/>
      <c r="ALB88" s="106"/>
      <c r="ALC88" s="106"/>
      <c r="ALD88" s="106"/>
      <c r="ALE88" s="106"/>
      <c r="ALF88" s="106"/>
      <c r="ALG88" s="106"/>
      <c r="ALH88" s="106"/>
      <c r="ALI88" s="106"/>
      <c r="ALJ88" s="106"/>
      <c r="ALK88" s="106"/>
      <c r="ALL88" s="106"/>
      <c r="ALM88" s="106"/>
      <c r="ALN88" s="106"/>
      <c r="ALO88" s="106"/>
      <c r="ALP88" s="106"/>
      <c r="ALQ88" s="106"/>
      <c r="ALR88" s="106"/>
      <c r="ALS88" s="106"/>
      <c r="ALT88" s="106"/>
      <c r="ALU88" s="106"/>
      <c r="ALV88" s="106"/>
      <c r="ALW88" s="106"/>
      <c r="ALX88" s="106"/>
      <c r="ALY88" s="106"/>
      <c r="ALZ88" s="106"/>
      <c r="AMA88" s="106"/>
      <c r="AMB88" s="106"/>
      <c r="AMC88" s="106"/>
      <c r="AMD88" s="106"/>
      <c r="AME88" s="106"/>
      <c r="AMF88" s="106"/>
      <c r="AMG88" s="106"/>
      <c r="AMH88" s="106"/>
      <c r="AMI88" s="106"/>
      <c r="AMJ88" s="106"/>
      <c r="AMK88" s="106"/>
      <c r="AML88" s="106"/>
      <c r="AMM88" s="106"/>
      <c r="AMN88" s="106"/>
      <c r="AMO88" s="106"/>
      <c r="AMP88" s="106"/>
      <c r="AMQ88" s="106"/>
      <c r="AMR88" s="106"/>
      <c r="AMS88" s="106"/>
      <c r="AMT88" s="106"/>
      <c r="AMU88" s="106"/>
      <c r="AMV88" s="106"/>
      <c r="AMW88" s="106"/>
      <c r="AMX88" s="106"/>
      <c r="AMY88" s="106"/>
      <c r="AMZ88" s="106"/>
      <c r="ANA88" s="106"/>
      <c r="ANB88" s="106"/>
      <c r="ANC88" s="106"/>
      <c r="AND88" s="106"/>
    </row>
    <row r="89" spans="1:1044" s="105" customFormat="1">
      <c r="A89" s="122"/>
      <c r="B89" s="122"/>
      <c r="C89" s="119"/>
      <c r="D89" s="119"/>
      <c r="E89" s="129"/>
      <c r="F89" s="129"/>
      <c r="G89" s="130"/>
      <c r="H89" s="130"/>
      <c r="I89" s="122"/>
      <c r="J89" s="122"/>
      <c r="K89" s="122"/>
      <c r="L89" s="122"/>
      <c r="M89" s="124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06"/>
      <c r="FJ89" s="106"/>
      <c r="FK89" s="106"/>
      <c r="FL89" s="106"/>
      <c r="FM89" s="106"/>
      <c r="FN89" s="106"/>
      <c r="FO89" s="106"/>
      <c r="FP89" s="106"/>
      <c r="FQ89" s="106"/>
      <c r="FR89" s="106"/>
      <c r="FS89" s="106"/>
      <c r="FT89" s="106"/>
      <c r="FU89" s="106"/>
      <c r="FV89" s="106"/>
      <c r="FW89" s="106"/>
      <c r="FX89" s="106"/>
      <c r="FY89" s="106"/>
      <c r="FZ89" s="106"/>
      <c r="GA89" s="106"/>
      <c r="GB89" s="106"/>
      <c r="GC89" s="106"/>
      <c r="GD89" s="106"/>
      <c r="GE89" s="106"/>
      <c r="GF89" s="106"/>
      <c r="GG89" s="106"/>
      <c r="GH89" s="106"/>
      <c r="GI89" s="106"/>
      <c r="GJ89" s="106"/>
      <c r="GK89" s="106"/>
      <c r="GL89" s="106"/>
      <c r="GM89" s="106"/>
      <c r="GN89" s="106"/>
      <c r="GO89" s="106"/>
      <c r="GP89" s="106"/>
      <c r="GQ89" s="106"/>
      <c r="GR89" s="106"/>
      <c r="GS89" s="106"/>
      <c r="GT89" s="106"/>
      <c r="GU89" s="106"/>
      <c r="GV89" s="106"/>
      <c r="GW89" s="106"/>
      <c r="GX89" s="106"/>
      <c r="GY89" s="106"/>
      <c r="GZ89" s="106"/>
      <c r="HA89" s="106"/>
      <c r="HB89" s="106"/>
      <c r="HC89" s="106"/>
      <c r="HD89" s="106"/>
      <c r="HE89" s="106"/>
      <c r="HF89" s="106"/>
      <c r="HG89" s="106"/>
      <c r="HH89" s="106"/>
      <c r="HI89" s="106"/>
      <c r="HJ89" s="106"/>
      <c r="HK89" s="106"/>
      <c r="HL89" s="106"/>
      <c r="HM89" s="106"/>
      <c r="HN89" s="106"/>
      <c r="HO89" s="106"/>
      <c r="HP89" s="106"/>
      <c r="HQ89" s="106"/>
      <c r="HR89" s="106"/>
      <c r="HS89" s="106"/>
      <c r="HT89" s="106"/>
      <c r="HU89" s="106"/>
      <c r="HV89" s="106"/>
      <c r="HW89" s="106"/>
      <c r="HX89" s="106"/>
      <c r="HY89" s="106"/>
      <c r="HZ89" s="106"/>
      <c r="IA89" s="106"/>
      <c r="IB89" s="106"/>
      <c r="IC89" s="106"/>
      <c r="ID89" s="106"/>
      <c r="IE89" s="106"/>
      <c r="IF89" s="106"/>
      <c r="IG89" s="106"/>
      <c r="IH89" s="106"/>
      <c r="II89" s="106"/>
      <c r="IJ89" s="106"/>
      <c r="IK89" s="106"/>
      <c r="IL89" s="106"/>
      <c r="IM89" s="106"/>
      <c r="IN89" s="106"/>
      <c r="IO89" s="106"/>
      <c r="IP89" s="106"/>
      <c r="IQ89" s="106"/>
      <c r="IR89" s="106"/>
      <c r="IS89" s="106"/>
      <c r="IT89" s="106"/>
      <c r="IU89" s="106"/>
      <c r="IV89" s="106"/>
      <c r="IW89" s="106"/>
      <c r="IX89" s="106"/>
      <c r="IY89" s="106"/>
      <c r="IZ89" s="106"/>
      <c r="JA89" s="106"/>
      <c r="JB89" s="106"/>
      <c r="JC89" s="106"/>
      <c r="JD89" s="106"/>
      <c r="JE89" s="106"/>
      <c r="JF89" s="106"/>
      <c r="JG89" s="106"/>
      <c r="JH89" s="106"/>
      <c r="JI89" s="106"/>
      <c r="JJ89" s="106"/>
      <c r="JK89" s="106"/>
      <c r="JL89" s="106"/>
      <c r="JM89" s="106"/>
      <c r="JN89" s="106"/>
      <c r="JO89" s="106"/>
      <c r="JP89" s="106"/>
      <c r="JQ89" s="106"/>
      <c r="JR89" s="106"/>
      <c r="JS89" s="106"/>
      <c r="JT89" s="106"/>
      <c r="JU89" s="106"/>
      <c r="JV89" s="106"/>
      <c r="JW89" s="106"/>
      <c r="JX89" s="106"/>
      <c r="JY89" s="106"/>
      <c r="JZ89" s="106"/>
      <c r="KA89" s="106"/>
      <c r="KB89" s="106"/>
      <c r="KC89" s="106"/>
      <c r="KD89" s="106"/>
      <c r="KE89" s="106"/>
      <c r="KF89" s="106"/>
      <c r="KG89" s="106"/>
      <c r="KH89" s="106"/>
      <c r="KI89" s="106"/>
      <c r="KJ89" s="106"/>
      <c r="KK89" s="106"/>
      <c r="KL89" s="106"/>
      <c r="KM89" s="106"/>
      <c r="KN89" s="106"/>
      <c r="KO89" s="106"/>
      <c r="KP89" s="106"/>
      <c r="KQ89" s="106"/>
      <c r="KR89" s="106"/>
      <c r="KS89" s="106"/>
      <c r="KT89" s="106"/>
      <c r="KU89" s="106"/>
      <c r="KV89" s="106"/>
      <c r="KW89" s="106"/>
      <c r="KX89" s="106"/>
      <c r="KY89" s="106"/>
      <c r="KZ89" s="106"/>
      <c r="LA89" s="106"/>
      <c r="LB89" s="106"/>
      <c r="LC89" s="106"/>
      <c r="LD89" s="106"/>
      <c r="LE89" s="106"/>
      <c r="LF89" s="106"/>
      <c r="LG89" s="106"/>
      <c r="LH89" s="106"/>
      <c r="LI89" s="106"/>
      <c r="LJ89" s="106"/>
      <c r="LK89" s="106"/>
      <c r="LL89" s="106"/>
      <c r="LM89" s="106"/>
      <c r="LN89" s="106"/>
      <c r="LO89" s="106"/>
      <c r="LP89" s="106"/>
      <c r="LQ89" s="106"/>
      <c r="LR89" s="106"/>
      <c r="LS89" s="106"/>
      <c r="LT89" s="106"/>
      <c r="LU89" s="106"/>
      <c r="LV89" s="106"/>
      <c r="LW89" s="106"/>
      <c r="LX89" s="106"/>
      <c r="LY89" s="106"/>
      <c r="LZ89" s="106"/>
      <c r="MA89" s="106"/>
      <c r="MB89" s="106"/>
      <c r="MC89" s="106"/>
      <c r="MD89" s="106"/>
      <c r="ME89" s="106"/>
      <c r="MF89" s="106"/>
      <c r="MG89" s="106"/>
      <c r="MH89" s="106"/>
      <c r="MI89" s="106"/>
      <c r="MJ89" s="106"/>
      <c r="MK89" s="106"/>
      <c r="ML89" s="106"/>
      <c r="MM89" s="106"/>
      <c r="MN89" s="106"/>
      <c r="MO89" s="106"/>
      <c r="MP89" s="106"/>
      <c r="MQ89" s="106"/>
      <c r="MR89" s="106"/>
      <c r="MS89" s="106"/>
      <c r="MT89" s="106"/>
      <c r="MU89" s="106"/>
      <c r="MV89" s="106"/>
      <c r="MW89" s="106"/>
      <c r="MX89" s="106"/>
      <c r="MY89" s="106"/>
      <c r="MZ89" s="106"/>
      <c r="NA89" s="106"/>
      <c r="NB89" s="106"/>
      <c r="NC89" s="106"/>
      <c r="ND89" s="106"/>
      <c r="NE89" s="106"/>
      <c r="NF89" s="106"/>
      <c r="NG89" s="106"/>
      <c r="NH89" s="106"/>
      <c r="NI89" s="106"/>
      <c r="NJ89" s="106"/>
      <c r="NK89" s="106"/>
      <c r="NL89" s="106"/>
      <c r="NM89" s="106"/>
      <c r="NN89" s="106"/>
      <c r="NO89" s="106"/>
      <c r="NP89" s="106"/>
      <c r="NQ89" s="106"/>
      <c r="NR89" s="106"/>
      <c r="NS89" s="106"/>
      <c r="NT89" s="106"/>
      <c r="NU89" s="106"/>
      <c r="NV89" s="106"/>
      <c r="NW89" s="106"/>
      <c r="NX89" s="106"/>
      <c r="NY89" s="106"/>
      <c r="NZ89" s="106"/>
      <c r="OA89" s="106"/>
      <c r="OB89" s="106"/>
      <c r="OC89" s="106"/>
      <c r="OD89" s="106"/>
      <c r="OE89" s="106"/>
      <c r="OF89" s="106"/>
      <c r="OG89" s="106"/>
      <c r="OH89" s="106"/>
      <c r="OI89" s="106"/>
      <c r="OJ89" s="106"/>
      <c r="OK89" s="106"/>
      <c r="OL89" s="106"/>
      <c r="OM89" s="106"/>
      <c r="ON89" s="106"/>
      <c r="OO89" s="106"/>
      <c r="OP89" s="106"/>
      <c r="OQ89" s="106"/>
      <c r="OR89" s="106"/>
      <c r="OS89" s="106"/>
      <c r="OT89" s="106"/>
      <c r="OU89" s="106"/>
      <c r="OV89" s="106"/>
      <c r="OW89" s="106"/>
      <c r="OX89" s="106"/>
      <c r="OY89" s="106"/>
      <c r="OZ89" s="106"/>
      <c r="PA89" s="106"/>
      <c r="PB89" s="106"/>
      <c r="PC89" s="106"/>
      <c r="PD89" s="106"/>
      <c r="PE89" s="106"/>
      <c r="PF89" s="106"/>
      <c r="PG89" s="106"/>
      <c r="PH89" s="106"/>
      <c r="PI89" s="106"/>
      <c r="PJ89" s="106"/>
      <c r="PK89" s="106"/>
      <c r="PL89" s="106"/>
      <c r="PM89" s="106"/>
      <c r="PN89" s="106"/>
      <c r="PO89" s="106"/>
      <c r="PP89" s="106"/>
      <c r="PQ89" s="106"/>
      <c r="PR89" s="106"/>
      <c r="PS89" s="106"/>
      <c r="PT89" s="106"/>
      <c r="PU89" s="106"/>
      <c r="PV89" s="106"/>
      <c r="PW89" s="106"/>
      <c r="PX89" s="106"/>
      <c r="PY89" s="106"/>
      <c r="PZ89" s="106"/>
      <c r="QA89" s="106"/>
      <c r="QB89" s="106"/>
      <c r="QC89" s="106"/>
      <c r="QD89" s="106"/>
      <c r="QE89" s="106"/>
      <c r="QF89" s="106"/>
      <c r="QG89" s="106"/>
      <c r="QH89" s="106"/>
      <c r="QI89" s="106"/>
      <c r="QJ89" s="106"/>
      <c r="QK89" s="106"/>
      <c r="QL89" s="106"/>
      <c r="QM89" s="106"/>
      <c r="QN89" s="106"/>
      <c r="QO89" s="106"/>
      <c r="QP89" s="106"/>
      <c r="QQ89" s="106"/>
      <c r="QR89" s="106"/>
      <c r="QS89" s="106"/>
      <c r="QT89" s="106"/>
      <c r="QU89" s="106"/>
      <c r="QV89" s="106"/>
      <c r="QW89" s="106"/>
      <c r="QX89" s="106"/>
      <c r="QY89" s="106"/>
      <c r="QZ89" s="106"/>
      <c r="RA89" s="106"/>
      <c r="RB89" s="106"/>
      <c r="RC89" s="106"/>
      <c r="RD89" s="106"/>
      <c r="RE89" s="106"/>
      <c r="RF89" s="106"/>
      <c r="RG89" s="106"/>
      <c r="RH89" s="106"/>
      <c r="RI89" s="106"/>
      <c r="RJ89" s="106"/>
      <c r="RK89" s="106"/>
      <c r="RL89" s="106"/>
      <c r="RM89" s="106"/>
      <c r="RN89" s="106"/>
      <c r="RO89" s="106"/>
      <c r="RP89" s="106"/>
      <c r="RQ89" s="106"/>
      <c r="RR89" s="106"/>
      <c r="RS89" s="106"/>
      <c r="RT89" s="106"/>
      <c r="RU89" s="106"/>
      <c r="RV89" s="106"/>
      <c r="RW89" s="106"/>
      <c r="RX89" s="106"/>
      <c r="RY89" s="106"/>
      <c r="RZ89" s="106"/>
      <c r="SA89" s="106"/>
      <c r="SB89" s="106"/>
      <c r="SC89" s="106"/>
      <c r="SD89" s="106"/>
      <c r="SE89" s="106"/>
      <c r="SF89" s="106"/>
      <c r="SG89" s="106"/>
      <c r="SH89" s="106"/>
      <c r="SI89" s="106"/>
      <c r="SJ89" s="106"/>
      <c r="SK89" s="106"/>
      <c r="SL89" s="106"/>
      <c r="SM89" s="106"/>
      <c r="SN89" s="106"/>
      <c r="SO89" s="106"/>
      <c r="SP89" s="106"/>
      <c r="SQ89" s="106"/>
      <c r="SR89" s="106"/>
      <c r="SS89" s="106"/>
      <c r="ST89" s="106"/>
      <c r="SU89" s="106"/>
      <c r="SV89" s="106"/>
      <c r="SW89" s="106"/>
      <c r="SX89" s="106"/>
      <c r="SY89" s="106"/>
      <c r="SZ89" s="106"/>
      <c r="TA89" s="106"/>
      <c r="TB89" s="106"/>
      <c r="TC89" s="106"/>
      <c r="TD89" s="106"/>
      <c r="TE89" s="106"/>
      <c r="TF89" s="106"/>
      <c r="TG89" s="106"/>
      <c r="TH89" s="106"/>
      <c r="TI89" s="106"/>
      <c r="TJ89" s="106"/>
      <c r="TK89" s="106"/>
      <c r="TL89" s="106"/>
      <c r="TM89" s="106"/>
      <c r="TN89" s="106"/>
      <c r="TO89" s="106"/>
      <c r="TP89" s="106"/>
      <c r="TQ89" s="106"/>
      <c r="TR89" s="106"/>
      <c r="TS89" s="106"/>
      <c r="TT89" s="106"/>
      <c r="TU89" s="106"/>
      <c r="TV89" s="106"/>
      <c r="TW89" s="106"/>
      <c r="TX89" s="106"/>
      <c r="TY89" s="106"/>
      <c r="TZ89" s="106"/>
      <c r="UA89" s="106"/>
      <c r="UB89" s="106"/>
      <c r="UC89" s="106"/>
      <c r="UD89" s="106"/>
      <c r="UE89" s="106"/>
      <c r="UF89" s="106"/>
      <c r="UG89" s="106"/>
      <c r="UH89" s="106"/>
      <c r="UI89" s="106"/>
      <c r="UJ89" s="106"/>
      <c r="UK89" s="106"/>
      <c r="UL89" s="106"/>
      <c r="UM89" s="106"/>
      <c r="UN89" s="106"/>
      <c r="UO89" s="106"/>
      <c r="UP89" s="106"/>
      <c r="UQ89" s="106"/>
      <c r="UR89" s="106"/>
      <c r="US89" s="106"/>
      <c r="UT89" s="106"/>
      <c r="UU89" s="106"/>
      <c r="UV89" s="106"/>
      <c r="UW89" s="106"/>
      <c r="UX89" s="106"/>
      <c r="UY89" s="106"/>
      <c r="UZ89" s="106"/>
      <c r="VA89" s="106"/>
      <c r="VB89" s="106"/>
      <c r="VC89" s="106"/>
      <c r="VD89" s="106"/>
      <c r="VE89" s="106"/>
      <c r="VF89" s="106"/>
      <c r="VG89" s="106"/>
      <c r="VH89" s="106"/>
      <c r="VI89" s="106"/>
      <c r="VJ89" s="106"/>
      <c r="VK89" s="106"/>
      <c r="VL89" s="106"/>
      <c r="VM89" s="106"/>
      <c r="VN89" s="106"/>
      <c r="VO89" s="106"/>
      <c r="VP89" s="106"/>
      <c r="VQ89" s="106"/>
      <c r="VR89" s="106"/>
      <c r="VS89" s="106"/>
      <c r="VT89" s="106"/>
      <c r="VU89" s="106"/>
      <c r="VV89" s="106"/>
      <c r="VW89" s="106"/>
      <c r="VX89" s="106"/>
      <c r="VY89" s="106"/>
      <c r="VZ89" s="106"/>
      <c r="WA89" s="106"/>
      <c r="WB89" s="106"/>
      <c r="WC89" s="106"/>
      <c r="WD89" s="106"/>
      <c r="WE89" s="106"/>
      <c r="WF89" s="106"/>
      <c r="WG89" s="106"/>
      <c r="WH89" s="106"/>
      <c r="WI89" s="106"/>
      <c r="WJ89" s="106"/>
      <c r="WK89" s="106"/>
      <c r="WL89" s="106"/>
      <c r="WM89" s="106"/>
      <c r="WN89" s="106"/>
      <c r="WO89" s="106"/>
      <c r="WP89" s="106"/>
      <c r="WQ89" s="106"/>
      <c r="WR89" s="106"/>
      <c r="WS89" s="106"/>
      <c r="WT89" s="106"/>
      <c r="WU89" s="106"/>
      <c r="WV89" s="106"/>
      <c r="WW89" s="106"/>
      <c r="WX89" s="106"/>
      <c r="WY89" s="106"/>
      <c r="WZ89" s="106"/>
      <c r="XA89" s="106"/>
      <c r="XB89" s="106"/>
      <c r="XC89" s="106"/>
      <c r="XD89" s="106"/>
      <c r="XE89" s="106"/>
      <c r="XF89" s="106"/>
      <c r="XG89" s="106"/>
      <c r="XH89" s="106"/>
      <c r="XI89" s="106"/>
      <c r="XJ89" s="106"/>
      <c r="XK89" s="106"/>
      <c r="XL89" s="106"/>
      <c r="XM89" s="106"/>
      <c r="XN89" s="106"/>
      <c r="XO89" s="106"/>
      <c r="XP89" s="106"/>
      <c r="XQ89" s="106"/>
      <c r="XR89" s="106"/>
      <c r="XS89" s="106"/>
      <c r="XT89" s="106"/>
      <c r="XU89" s="106"/>
      <c r="XV89" s="106"/>
      <c r="XW89" s="106"/>
      <c r="XX89" s="106"/>
      <c r="XY89" s="106"/>
      <c r="XZ89" s="106"/>
      <c r="YA89" s="106"/>
      <c r="YB89" s="106"/>
      <c r="YC89" s="106"/>
      <c r="YD89" s="106"/>
      <c r="YE89" s="106"/>
      <c r="YF89" s="106"/>
      <c r="YG89" s="106"/>
      <c r="YH89" s="106"/>
      <c r="YI89" s="106"/>
      <c r="YJ89" s="106"/>
      <c r="YK89" s="106"/>
      <c r="YL89" s="106"/>
      <c r="YM89" s="106"/>
      <c r="YN89" s="106"/>
      <c r="YO89" s="106"/>
      <c r="YP89" s="106"/>
      <c r="YQ89" s="106"/>
      <c r="YR89" s="106"/>
      <c r="YS89" s="106"/>
      <c r="YT89" s="106"/>
      <c r="YU89" s="106"/>
      <c r="YV89" s="106"/>
      <c r="YW89" s="106"/>
      <c r="YX89" s="106"/>
      <c r="YY89" s="106"/>
      <c r="YZ89" s="106"/>
      <c r="ZA89" s="106"/>
      <c r="ZB89" s="106"/>
      <c r="ZC89" s="106"/>
      <c r="ZD89" s="106"/>
      <c r="ZE89" s="106"/>
      <c r="ZF89" s="106"/>
      <c r="ZG89" s="106"/>
      <c r="ZH89" s="106"/>
      <c r="ZI89" s="106"/>
      <c r="ZJ89" s="106"/>
      <c r="ZK89" s="106"/>
      <c r="ZL89" s="106"/>
      <c r="ZM89" s="106"/>
      <c r="ZN89" s="106"/>
      <c r="ZO89" s="106"/>
      <c r="ZP89" s="106"/>
      <c r="ZQ89" s="106"/>
      <c r="ZR89" s="106"/>
      <c r="ZS89" s="106"/>
      <c r="ZT89" s="106"/>
      <c r="ZU89" s="106"/>
      <c r="ZV89" s="106"/>
      <c r="ZW89" s="106"/>
      <c r="ZX89" s="106"/>
      <c r="ZY89" s="106"/>
      <c r="ZZ89" s="106"/>
      <c r="AAA89" s="106"/>
      <c r="AAB89" s="106"/>
      <c r="AAC89" s="106"/>
      <c r="AAD89" s="106"/>
      <c r="AAE89" s="106"/>
      <c r="AAF89" s="106"/>
      <c r="AAG89" s="106"/>
      <c r="AAH89" s="106"/>
      <c r="AAI89" s="106"/>
      <c r="AAJ89" s="106"/>
      <c r="AAK89" s="106"/>
      <c r="AAL89" s="106"/>
      <c r="AAM89" s="106"/>
      <c r="AAN89" s="106"/>
      <c r="AAO89" s="106"/>
      <c r="AAP89" s="106"/>
      <c r="AAQ89" s="106"/>
      <c r="AAR89" s="106"/>
      <c r="AAS89" s="106"/>
      <c r="AAT89" s="106"/>
      <c r="AAU89" s="106"/>
      <c r="AAV89" s="106"/>
      <c r="AAW89" s="106"/>
      <c r="AAX89" s="106"/>
      <c r="AAY89" s="106"/>
      <c r="AAZ89" s="106"/>
      <c r="ABA89" s="106"/>
      <c r="ABB89" s="106"/>
      <c r="ABC89" s="106"/>
      <c r="ABD89" s="106"/>
      <c r="ABE89" s="106"/>
      <c r="ABF89" s="106"/>
      <c r="ABG89" s="106"/>
      <c r="ABH89" s="106"/>
      <c r="ABI89" s="106"/>
      <c r="ABJ89" s="106"/>
      <c r="ABK89" s="106"/>
      <c r="ABL89" s="106"/>
      <c r="ABM89" s="106"/>
      <c r="ABN89" s="106"/>
      <c r="ABO89" s="106"/>
      <c r="ABP89" s="106"/>
      <c r="ABQ89" s="106"/>
      <c r="ABR89" s="106"/>
      <c r="ABS89" s="106"/>
      <c r="ABT89" s="106"/>
      <c r="ABU89" s="106"/>
      <c r="ABV89" s="106"/>
      <c r="ABW89" s="106"/>
      <c r="ABX89" s="106"/>
      <c r="ABY89" s="106"/>
      <c r="ABZ89" s="106"/>
      <c r="ACA89" s="106"/>
      <c r="ACB89" s="106"/>
      <c r="ACC89" s="106"/>
      <c r="ACD89" s="106"/>
      <c r="ACE89" s="106"/>
      <c r="ACF89" s="106"/>
      <c r="ACG89" s="106"/>
      <c r="ACH89" s="106"/>
      <c r="ACI89" s="106"/>
      <c r="ACJ89" s="106"/>
      <c r="ACK89" s="106"/>
      <c r="ACL89" s="106"/>
      <c r="ACM89" s="106"/>
      <c r="ACN89" s="106"/>
      <c r="ACO89" s="106"/>
      <c r="ACP89" s="106"/>
      <c r="ACQ89" s="106"/>
      <c r="ACR89" s="106"/>
      <c r="ACS89" s="106"/>
      <c r="ACT89" s="106"/>
      <c r="ACU89" s="106"/>
      <c r="ACV89" s="106"/>
      <c r="ACW89" s="106"/>
      <c r="ACX89" s="106"/>
      <c r="ACY89" s="106"/>
      <c r="ACZ89" s="106"/>
      <c r="ADA89" s="106"/>
      <c r="ADB89" s="106"/>
      <c r="ADC89" s="106"/>
      <c r="ADD89" s="106"/>
      <c r="ADE89" s="106"/>
      <c r="ADF89" s="106"/>
      <c r="ADG89" s="106"/>
      <c r="ADH89" s="106"/>
      <c r="ADI89" s="106"/>
      <c r="ADJ89" s="106"/>
      <c r="ADK89" s="106"/>
      <c r="ADL89" s="106"/>
      <c r="ADM89" s="106"/>
      <c r="ADN89" s="106"/>
      <c r="ADO89" s="106"/>
      <c r="ADP89" s="106"/>
      <c r="ADQ89" s="106"/>
      <c r="ADR89" s="106"/>
      <c r="ADS89" s="106"/>
      <c r="ADT89" s="106"/>
      <c r="ADU89" s="106"/>
      <c r="ADV89" s="106"/>
      <c r="ADW89" s="106"/>
      <c r="ADX89" s="106"/>
      <c r="ADY89" s="106"/>
      <c r="ADZ89" s="106"/>
      <c r="AEA89" s="106"/>
      <c r="AEB89" s="106"/>
      <c r="AEC89" s="106"/>
      <c r="AED89" s="106"/>
      <c r="AEE89" s="106"/>
      <c r="AEF89" s="106"/>
      <c r="AEG89" s="106"/>
      <c r="AEH89" s="106"/>
      <c r="AEI89" s="106"/>
      <c r="AEJ89" s="106"/>
      <c r="AEK89" s="106"/>
      <c r="AEL89" s="106"/>
      <c r="AEM89" s="106"/>
      <c r="AEN89" s="106"/>
      <c r="AEO89" s="106"/>
      <c r="AEP89" s="106"/>
      <c r="AEQ89" s="106"/>
      <c r="AER89" s="106"/>
      <c r="AES89" s="106"/>
      <c r="AET89" s="106"/>
      <c r="AEU89" s="106"/>
      <c r="AEV89" s="106"/>
      <c r="AEW89" s="106"/>
      <c r="AEX89" s="106"/>
      <c r="AEY89" s="106"/>
      <c r="AEZ89" s="106"/>
      <c r="AFA89" s="106"/>
      <c r="AFB89" s="106"/>
      <c r="AFC89" s="106"/>
      <c r="AFD89" s="106"/>
      <c r="AFE89" s="106"/>
      <c r="AFF89" s="106"/>
      <c r="AFG89" s="106"/>
      <c r="AFH89" s="106"/>
      <c r="AFI89" s="106"/>
      <c r="AFJ89" s="106"/>
      <c r="AFK89" s="106"/>
      <c r="AFL89" s="106"/>
      <c r="AFM89" s="106"/>
      <c r="AFN89" s="106"/>
      <c r="AFO89" s="106"/>
      <c r="AFP89" s="106"/>
      <c r="AFQ89" s="106"/>
      <c r="AFR89" s="106"/>
      <c r="AFS89" s="106"/>
      <c r="AFT89" s="106"/>
      <c r="AFU89" s="106"/>
      <c r="AFV89" s="106"/>
      <c r="AFW89" s="106"/>
      <c r="AFX89" s="106"/>
      <c r="AFY89" s="106"/>
      <c r="AFZ89" s="106"/>
      <c r="AGA89" s="106"/>
      <c r="AGB89" s="106"/>
      <c r="AGC89" s="106"/>
      <c r="AGD89" s="106"/>
      <c r="AGE89" s="106"/>
      <c r="AGF89" s="106"/>
      <c r="AGG89" s="106"/>
      <c r="AGH89" s="106"/>
      <c r="AGI89" s="106"/>
      <c r="AGJ89" s="106"/>
      <c r="AGK89" s="106"/>
      <c r="AGL89" s="106"/>
      <c r="AGM89" s="106"/>
      <c r="AGN89" s="106"/>
      <c r="AGO89" s="106"/>
      <c r="AGP89" s="106"/>
      <c r="AGQ89" s="106"/>
      <c r="AGR89" s="106"/>
      <c r="AGS89" s="106"/>
      <c r="AGT89" s="106"/>
      <c r="AGU89" s="106"/>
      <c r="AGV89" s="106"/>
      <c r="AGW89" s="106"/>
      <c r="AGX89" s="106"/>
      <c r="AGY89" s="106"/>
      <c r="AGZ89" s="106"/>
      <c r="AHA89" s="106"/>
      <c r="AHB89" s="106"/>
      <c r="AHC89" s="106"/>
      <c r="AHD89" s="106"/>
      <c r="AHE89" s="106"/>
      <c r="AHF89" s="106"/>
      <c r="AHG89" s="106"/>
      <c r="AHH89" s="106"/>
      <c r="AHI89" s="106"/>
      <c r="AHJ89" s="106"/>
      <c r="AHK89" s="106"/>
      <c r="AHL89" s="106"/>
      <c r="AHM89" s="106"/>
      <c r="AHN89" s="106"/>
      <c r="AHO89" s="106"/>
      <c r="AHP89" s="106"/>
      <c r="AHQ89" s="106"/>
      <c r="AHR89" s="106"/>
      <c r="AHS89" s="106"/>
      <c r="AHT89" s="106"/>
      <c r="AHU89" s="106"/>
      <c r="AHV89" s="106"/>
      <c r="AHW89" s="106"/>
      <c r="AHX89" s="106"/>
      <c r="AHY89" s="106"/>
      <c r="AHZ89" s="106"/>
      <c r="AIA89" s="106"/>
      <c r="AIB89" s="106"/>
      <c r="AIC89" s="106"/>
      <c r="AID89" s="106"/>
      <c r="AIE89" s="106"/>
      <c r="AIF89" s="106"/>
      <c r="AIG89" s="106"/>
      <c r="AIH89" s="106"/>
      <c r="AII89" s="106"/>
      <c r="AIJ89" s="106"/>
      <c r="AIK89" s="106"/>
      <c r="AIL89" s="106"/>
      <c r="AIM89" s="106"/>
      <c r="AIN89" s="106"/>
      <c r="AIO89" s="106"/>
      <c r="AIP89" s="106"/>
      <c r="AIQ89" s="106"/>
      <c r="AIR89" s="106"/>
      <c r="AIS89" s="106"/>
      <c r="AIT89" s="106"/>
      <c r="AIU89" s="106"/>
      <c r="AIV89" s="106"/>
      <c r="AIW89" s="106"/>
      <c r="AIX89" s="106"/>
      <c r="AIY89" s="106"/>
      <c r="AIZ89" s="106"/>
      <c r="AJA89" s="106"/>
      <c r="AJB89" s="106"/>
      <c r="AJC89" s="106"/>
      <c r="AJD89" s="106"/>
      <c r="AJE89" s="106"/>
      <c r="AJF89" s="106"/>
      <c r="AJG89" s="106"/>
      <c r="AJH89" s="106"/>
      <c r="AJI89" s="106"/>
      <c r="AJJ89" s="106"/>
      <c r="AJK89" s="106"/>
      <c r="AJL89" s="106"/>
      <c r="AJM89" s="106"/>
      <c r="AJN89" s="106"/>
      <c r="AJO89" s="106"/>
      <c r="AJP89" s="106"/>
      <c r="AJQ89" s="106"/>
      <c r="AJR89" s="106"/>
      <c r="AJS89" s="106"/>
      <c r="AJT89" s="106"/>
      <c r="AJU89" s="106"/>
      <c r="AJV89" s="106"/>
      <c r="AJW89" s="106"/>
      <c r="AJX89" s="106"/>
      <c r="AJY89" s="106"/>
      <c r="AJZ89" s="106"/>
      <c r="AKA89" s="106"/>
      <c r="AKB89" s="106"/>
      <c r="AKC89" s="106"/>
      <c r="AKD89" s="106"/>
      <c r="AKE89" s="106"/>
      <c r="AKF89" s="106"/>
      <c r="AKG89" s="106"/>
      <c r="AKH89" s="106"/>
      <c r="AKI89" s="106"/>
      <c r="AKJ89" s="106"/>
      <c r="AKK89" s="106"/>
      <c r="AKL89" s="106"/>
      <c r="AKM89" s="106"/>
      <c r="AKN89" s="106"/>
      <c r="AKO89" s="106"/>
      <c r="AKP89" s="106"/>
      <c r="AKQ89" s="106"/>
      <c r="AKR89" s="106"/>
      <c r="AKS89" s="106"/>
      <c r="AKT89" s="106"/>
      <c r="AKU89" s="106"/>
      <c r="AKV89" s="106"/>
      <c r="AKW89" s="106"/>
      <c r="AKX89" s="106"/>
      <c r="AKY89" s="106"/>
      <c r="AKZ89" s="106"/>
      <c r="ALA89" s="106"/>
      <c r="ALB89" s="106"/>
      <c r="ALC89" s="106"/>
      <c r="ALD89" s="106"/>
      <c r="ALE89" s="106"/>
      <c r="ALF89" s="106"/>
      <c r="ALG89" s="106"/>
      <c r="ALH89" s="106"/>
      <c r="ALI89" s="106"/>
      <c r="ALJ89" s="106"/>
      <c r="ALK89" s="106"/>
      <c r="ALL89" s="106"/>
      <c r="ALM89" s="106"/>
      <c r="ALN89" s="106"/>
      <c r="ALO89" s="106"/>
      <c r="ALP89" s="106"/>
      <c r="ALQ89" s="106"/>
      <c r="ALR89" s="106"/>
      <c r="ALS89" s="106"/>
      <c r="ALT89" s="106"/>
      <c r="ALU89" s="106"/>
      <c r="ALV89" s="106"/>
      <c r="ALW89" s="106"/>
      <c r="ALX89" s="106"/>
      <c r="ALY89" s="106"/>
      <c r="ALZ89" s="106"/>
      <c r="AMA89" s="106"/>
      <c r="AMB89" s="106"/>
      <c r="AMC89" s="106"/>
      <c r="AMD89" s="106"/>
      <c r="AME89" s="106"/>
      <c r="AMF89" s="106"/>
      <c r="AMG89" s="106"/>
      <c r="AMH89" s="106"/>
      <c r="AMI89" s="106"/>
      <c r="AMJ89" s="106"/>
      <c r="AMK89" s="106"/>
      <c r="AML89" s="106"/>
      <c r="AMM89" s="106"/>
      <c r="AMN89" s="106"/>
      <c r="AMO89" s="106"/>
      <c r="AMP89" s="106"/>
      <c r="AMQ89" s="106"/>
      <c r="AMR89" s="106"/>
      <c r="AMS89" s="106"/>
      <c r="AMT89" s="106"/>
      <c r="AMU89" s="106"/>
      <c r="AMV89" s="106"/>
      <c r="AMW89" s="106"/>
      <c r="AMX89" s="106"/>
      <c r="AMY89" s="106"/>
      <c r="AMZ89" s="106"/>
      <c r="ANA89" s="106"/>
      <c r="ANB89" s="106"/>
      <c r="ANC89" s="106"/>
      <c r="AND89" s="106"/>
    </row>
    <row r="90" spans="1:1044" s="105" customFormat="1">
      <c r="A90" s="122"/>
      <c r="B90" s="122"/>
      <c r="C90" s="119"/>
      <c r="D90" s="119"/>
      <c r="E90" s="129"/>
      <c r="F90" s="129"/>
      <c r="G90" s="130"/>
      <c r="H90" s="130"/>
      <c r="I90" s="122"/>
      <c r="J90" s="122"/>
      <c r="K90" s="122"/>
      <c r="L90" s="122"/>
      <c r="M90" s="124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6"/>
      <c r="FK90" s="106"/>
      <c r="FL90" s="106"/>
      <c r="FM90" s="106"/>
      <c r="FN90" s="106"/>
      <c r="FO90" s="106"/>
      <c r="FP90" s="106"/>
      <c r="FQ90" s="106"/>
      <c r="FR90" s="106"/>
      <c r="FS90" s="106"/>
      <c r="FT90" s="106"/>
      <c r="FU90" s="106"/>
      <c r="FV90" s="106"/>
      <c r="FW90" s="106"/>
      <c r="FX90" s="106"/>
      <c r="FY90" s="106"/>
      <c r="FZ90" s="106"/>
      <c r="GA90" s="106"/>
      <c r="GB90" s="106"/>
      <c r="GC90" s="106"/>
      <c r="GD90" s="106"/>
      <c r="GE90" s="106"/>
      <c r="GF90" s="106"/>
      <c r="GG90" s="106"/>
      <c r="GH90" s="106"/>
      <c r="GI90" s="106"/>
      <c r="GJ90" s="106"/>
      <c r="GK90" s="106"/>
      <c r="GL90" s="106"/>
      <c r="GM90" s="106"/>
      <c r="GN90" s="106"/>
      <c r="GO90" s="106"/>
      <c r="GP90" s="106"/>
      <c r="GQ90" s="106"/>
      <c r="GR90" s="106"/>
      <c r="GS90" s="106"/>
      <c r="GT90" s="106"/>
      <c r="GU90" s="106"/>
      <c r="GV90" s="106"/>
      <c r="GW90" s="106"/>
      <c r="GX90" s="106"/>
      <c r="GY90" s="106"/>
      <c r="GZ90" s="106"/>
      <c r="HA90" s="106"/>
      <c r="HB90" s="106"/>
      <c r="HC90" s="106"/>
      <c r="HD90" s="106"/>
      <c r="HE90" s="106"/>
      <c r="HF90" s="106"/>
      <c r="HG90" s="106"/>
      <c r="HH90" s="106"/>
      <c r="HI90" s="106"/>
      <c r="HJ90" s="106"/>
      <c r="HK90" s="106"/>
      <c r="HL90" s="106"/>
      <c r="HM90" s="106"/>
      <c r="HN90" s="106"/>
      <c r="HO90" s="106"/>
      <c r="HP90" s="106"/>
      <c r="HQ90" s="106"/>
      <c r="HR90" s="106"/>
      <c r="HS90" s="106"/>
      <c r="HT90" s="106"/>
      <c r="HU90" s="106"/>
      <c r="HV90" s="106"/>
      <c r="HW90" s="106"/>
      <c r="HX90" s="106"/>
      <c r="HY90" s="106"/>
      <c r="HZ90" s="106"/>
      <c r="IA90" s="106"/>
      <c r="IB90" s="106"/>
      <c r="IC90" s="106"/>
      <c r="ID90" s="106"/>
      <c r="IE90" s="106"/>
      <c r="IF90" s="106"/>
      <c r="IG90" s="106"/>
      <c r="IH90" s="106"/>
      <c r="II90" s="106"/>
      <c r="IJ90" s="106"/>
      <c r="IK90" s="106"/>
      <c r="IL90" s="106"/>
      <c r="IM90" s="106"/>
      <c r="IN90" s="106"/>
      <c r="IO90" s="106"/>
      <c r="IP90" s="106"/>
      <c r="IQ90" s="106"/>
      <c r="IR90" s="106"/>
      <c r="IS90" s="106"/>
      <c r="IT90" s="106"/>
      <c r="IU90" s="106"/>
      <c r="IV90" s="106"/>
      <c r="IW90" s="106"/>
      <c r="IX90" s="106"/>
      <c r="IY90" s="106"/>
      <c r="IZ90" s="106"/>
      <c r="JA90" s="106"/>
      <c r="JB90" s="106"/>
      <c r="JC90" s="106"/>
      <c r="JD90" s="106"/>
      <c r="JE90" s="106"/>
      <c r="JF90" s="106"/>
      <c r="JG90" s="106"/>
      <c r="JH90" s="106"/>
      <c r="JI90" s="106"/>
      <c r="JJ90" s="106"/>
      <c r="JK90" s="106"/>
      <c r="JL90" s="106"/>
      <c r="JM90" s="106"/>
      <c r="JN90" s="106"/>
      <c r="JO90" s="106"/>
      <c r="JP90" s="106"/>
      <c r="JQ90" s="106"/>
      <c r="JR90" s="106"/>
      <c r="JS90" s="106"/>
      <c r="JT90" s="106"/>
      <c r="JU90" s="106"/>
      <c r="JV90" s="106"/>
      <c r="JW90" s="106"/>
      <c r="JX90" s="106"/>
      <c r="JY90" s="106"/>
      <c r="JZ90" s="106"/>
      <c r="KA90" s="106"/>
      <c r="KB90" s="106"/>
      <c r="KC90" s="106"/>
      <c r="KD90" s="106"/>
      <c r="KE90" s="106"/>
      <c r="KF90" s="106"/>
      <c r="KG90" s="106"/>
      <c r="KH90" s="106"/>
      <c r="KI90" s="106"/>
      <c r="KJ90" s="106"/>
      <c r="KK90" s="106"/>
      <c r="KL90" s="106"/>
      <c r="KM90" s="106"/>
      <c r="KN90" s="106"/>
      <c r="KO90" s="106"/>
      <c r="KP90" s="106"/>
      <c r="KQ90" s="106"/>
      <c r="KR90" s="106"/>
      <c r="KS90" s="106"/>
      <c r="KT90" s="106"/>
      <c r="KU90" s="106"/>
      <c r="KV90" s="106"/>
      <c r="KW90" s="106"/>
      <c r="KX90" s="106"/>
      <c r="KY90" s="106"/>
      <c r="KZ90" s="106"/>
      <c r="LA90" s="106"/>
      <c r="LB90" s="106"/>
      <c r="LC90" s="106"/>
      <c r="LD90" s="106"/>
      <c r="LE90" s="106"/>
      <c r="LF90" s="106"/>
      <c r="LG90" s="106"/>
      <c r="LH90" s="106"/>
      <c r="LI90" s="106"/>
      <c r="LJ90" s="106"/>
      <c r="LK90" s="106"/>
      <c r="LL90" s="106"/>
      <c r="LM90" s="106"/>
      <c r="LN90" s="106"/>
      <c r="LO90" s="106"/>
      <c r="LP90" s="106"/>
      <c r="LQ90" s="106"/>
      <c r="LR90" s="106"/>
      <c r="LS90" s="106"/>
      <c r="LT90" s="106"/>
      <c r="LU90" s="106"/>
      <c r="LV90" s="106"/>
      <c r="LW90" s="106"/>
      <c r="LX90" s="106"/>
      <c r="LY90" s="106"/>
      <c r="LZ90" s="106"/>
      <c r="MA90" s="106"/>
      <c r="MB90" s="106"/>
      <c r="MC90" s="106"/>
      <c r="MD90" s="106"/>
      <c r="ME90" s="106"/>
      <c r="MF90" s="106"/>
      <c r="MG90" s="106"/>
      <c r="MH90" s="106"/>
      <c r="MI90" s="106"/>
      <c r="MJ90" s="106"/>
      <c r="MK90" s="106"/>
      <c r="ML90" s="106"/>
      <c r="MM90" s="106"/>
      <c r="MN90" s="106"/>
      <c r="MO90" s="106"/>
      <c r="MP90" s="106"/>
      <c r="MQ90" s="106"/>
      <c r="MR90" s="106"/>
      <c r="MS90" s="106"/>
      <c r="MT90" s="106"/>
      <c r="MU90" s="106"/>
      <c r="MV90" s="106"/>
      <c r="MW90" s="106"/>
      <c r="MX90" s="106"/>
      <c r="MY90" s="106"/>
      <c r="MZ90" s="106"/>
      <c r="NA90" s="106"/>
      <c r="NB90" s="106"/>
      <c r="NC90" s="106"/>
      <c r="ND90" s="106"/>
      <c r="NE90" s="106"/>
      <c r="NF90" s="106"/>
      <c r="NG90" s="106"/>
      <c r="NH90" s="106"/>
      <c r="NI90" s="106"/>
      <c r="NJ90" s="106"/>
      <c r="NK90" s="106"/>
      <c r="NL90" s="106"/>
      <c r="NM90" s="106"/>
      <c r="NN90" s="106"/>
      <c r="NO90" s="106"/>
      <c r="NP90" s="106"/>
      <c r="NQ90" s="106"/>
      <c r="NR90" s="106"/>
      <c r="NS90" s="106"/>
      <c r="NT90" s="106"/>
      <c r="NU90" s="106"/>
      <c r="NV90" s="106"/>
      <c r="NW90" s="106"/>
      <c r="NX90" s="106"/>
      <c r="NY90" s="106"/>
      <c r="NZ90" s="106"/>
      <c r="OA90" s="106"/>
      <c r="OB90" s="106"/>
      <c r="OC90" s="106"/>
      <c r="OD90" s="106"/>
      <c r="OE90" s="106"/>
      <c r="OF90" s="106"/>
      <c r="OG90" s="106"/>
      <c r="OH90" s="106"/>
      <c r="OI90" s="106"/>
      <c r="OJ90" s="106"/>
      <c r="OK90" s="106"/>
      <c r="OL90" s="106"/>
      <c r="OM90" s="106"/>
      <c r="ON90" s="106"/>
      <c r="OO90" s="106"/>
      <c r="OP90" s="106"/>
      <c r="OQ90" s="106"/>
      <c r="OR90" s="106"/>
      <c r="OS90" s="106"/>
      <c r="OT90" s="106"/>
      <c r="OU90" s="106"/>
      <c r="OV90" s="106"/>
      <c r="OW90" s="106"/>
      <c r="OX90" s="106"/>
      <c r="OY90" s="106"/>
      <c r="OZ90" s="106"/>
      <c r="PA90" s="106"/>
      <c r="PB90" s="106"/>
      <c r="PC90" s="106"/>
      <c r="PD90" s="106"/>
      <c r="PE90" s="106"/>
      <c r="PF90" s="106"/>
      <c r="PG90" s="106"/>
      <c r="PH90" s="106"/>
      <c r="PI90" s="106"/>
      <c r="PJ90" s="106"/>
      <c r="PK90" s="106"/>
      <c r="PL90" s="106"/>
      <c r="PM90" s="106"/>
      <c r="PN90" s="106"/>
      <c r="PO90" s="106"/>
      <c r="PP90" s="106"/>
      <c r="PQ90" s="106"/>
      <c r="PR90" s="106"/>
      <c r="PS90" s="106"/>
      <c r="PT90" s="106"/>
      <c r="PU90" s="106"/>
      <c r="PV90" s="106"/>
      <c r="PW90" s="106"/>
      <c r="PX90" s="106"/>
      <c r="PY90" s="106"/>
      <c r="PZ90" s="106"/>
      <c r="QA90" s="106"/>
      <c r="QB90" s="106"/>
      <c r="QC90" s="106"/>
      <c r="QD90" s="106"/>
      <c r="QE90" s="106"/>
      <c r="QF90" s="106"/>
      <c r="QG90" s="106"/>
      <c r="QH90" s="106"/>
      <c r="QI90" s="106"/>
      <c r="QJ90" s="106"/>
      <c r="QK90" s="106"/>
      <c r="QL90" s="106"/>
      <c r="QM90" s="106"/>
      <c r="QN90" s="106"/>
      <c r="QO90" s="106"/>
      <c r="QP90" s="106"/>
      <c r="QQ90" s="106"/>
      <c r="QR90" s="106"/>
      <c r="QS90" s="106"/>
      <c r="QT90" s="106"/>
      <c r="QU90" s="106"/>
      <c r="QV90" s="106"/>
      <c r="QW90" s="106"/>
      <c r="QX90" s="106"/>
      <c r="QY90" s="106"/>
      <c r="QZ90" s="106"/>
      <c r="RA90" s="106"/>
      <c r="RB90" s="106"/>
      <c r="RC90" s="106"/>
      <c r="RD90" s="106"/>
      <c r="RE90" s="106"/>
      <c r="RF90" s="106"/>
      <c r="RG90" s="106"/>
      <c r="RH90" s="106"/>
      <c r="RI90" s="106"/>
      <c r="RJ90" s="106"/>
      <c r="RK90" s="106"/>
      <c r="RL90" s="106"/>
      <c r="RM90" s="106"/>
      <c r="RN90" s="106"/>
      <c r="RO90" s="106"/>
      <c r="RP90" s="106"/>
      <c r="RQ90" s="106"/>
      <c r="RR90" s="106"/>
      <c r="RS90" s="106"/>
      <c r="RT90" s="106"/>
      <c r="RU90" s="106"/>
      <c r="RV90" s="106"/>
      <c r="RW90" s="106"/>
      <c r="RX90" s="106"/>
      <c r="RY90" s="106"/>
      <c r="RZ90" s="106"/>
      <c r="SA90" s="106"/>
      <c r="SB90" s="106"/>
      <c r="SC90" s="106"/>
      <c r="SD90" s="106"/>
      <c r="SE90" s="106"/>
      <c r="SF90" s="106"/>
      <c r="SG90" s="106"/>
      <c r="SH90" s="106"/>
      <c r="SI90" s="106"/>
      <c r="SJ90" s="106"/>
      <c r="SK90" s="106"/>
      <c r="SL90" s="106"/>
      <c r="SM90" s="106"/>
      <c r="SN90" s="106"/>
      <c r="SO90" s="106"/>
      <c r="SP90" s="106"/>
      <c r="SQ90" s="106"/>
      <c r="SR90" s="106"/>
      <c r="SS90" s="106"/>
      <c r="ST90" s="106"/>
      <c r="SU90" s="106"/>
      <c r="SV90" s="106"/>
      <c r="SW90" s="106"/>
      <c r="SX90" s="106"/>
      <c r="SY90" s="106"/>
      <c r="SZ90" s="106"/>
      <c r="TA90" s="106"/>
      <c r="TB90" s="106"/>
      <c r="TC90" s="106"/>
      <c r="TD90" s="106"/>
      <c r="TE90" s="106"/>
      <c r="TF90" s="106"/>
      <c r="TG90" s="106"/>
      <c r="TH90" s="106"/>
      <c r="TI90" s="106"/>
      <c r="TJ90" s="106"/>
      <c r="TK90" s="106"/>
      <c r="TL90" s="106"/>
      <c r="TM90" s="106"/>
      <c r="TN90" s="106"/>
      <c r="TO90" s="106"/>
      <c r="TP90" s="106"/>
      <c r="TQ90" s="106"/>
      <c r="TR90" s="106"/>
      <c r="TS90" s="106"/>
      <c r="TT90" s="106"/>
      <c r="TU90" s="106"/>
      <c r="TV90" s="106"/>
      <c r="TW90" s="106"/>
      <c r="TX90" s="106"/>
      <c r="TY90" s="106"/>
      <c r="TZ90" s="106"/>
      <c r="UA90" s="106"/>
      <c r="UB90" s="106"/>
      <c r="UC90" s="106"/>
      <c r="UD90" s="106"/>
      <c r="UE90" s="106"/>
      <c r="UF90" s="106"/>
      <c r="UG90" s="106"/>
      <c r="UH90" s="106"/>
      <c r="UI90" s="106"/>
      <c r="UJ90" s="106"/>
      <c r="UK90" s="106"/>
      <c r="UL90" s="106"/>
      <c r="UM90" s="106"/>
      <c r="UN90" s="106"/>
      <c r="UO90" s="106"/>
      <c r="UP90" s="106"/>
      <c r="UQ90" s="106"/>
      <c r="UR90" s="106"/>
      <c r="US90" s="106"/>
      <c r="UT90" s="106"/>
      <c r="UU90" s="106"/>
      <c r="UV90" s="106"/>
      <c r="UW90" s="106"/>
      <c r="UX90" s="106"/>
      <c r="UY90" s="106"/>
      <c r="UZ90" s="106"/>
      <c r="VA90" s="106"/>
      <c r="VB90" s="106"/>
      <c r="VC90" s="106"/>
      <c r="VD90" s="106"/>
      <c r="VE90" s="106"/>
      <c r="VF90" s="106"/>
      <c r="VG90" s="106"/>
      <c r="VH90" s="106"/>
      <c r="VI90" s="106"/>
      <c r="VJ90" s="106"/>
      <c r="VK90" s="106"/>
      <c r="VL90" s="106"/>
      <c r="VM90" s="106"/>
      <c r="VN90" s="106"/>
      <c r="VO90" s="106"/>
      <c r="VP90" s="106"/>
      <c r="VQ90" s="106"/>
      <c r="VR90" s="106"/>
      <c r="VS90" s="106"/>
      <c r="VT90" s="106"/>
      <c r="VU90" s="106"/>
      <c r="VV90" s="106"/>
      <c r="VW90" s="106"/>
      <c r="VX90" s="106"/>
      <c r="VY90" s="106"/>
      <c r="VZ90" s="106"/>
      <c r="WA90" s="106"/>
      <c r="WB90" s="106"/>
      <c r="WC90" s="106"/>
      <c r="WD90" s="106"/>
      <c r="WE90" s="106"/>
      <c r="WF90" s="106"/>
      <c r="WG90" s="106"/>
      <c r="WH90" s="106"/>
      <c r="WI90" s="106"/>
      <c r="WJ90" s="106"/>
      <c r="WK90" s="106"/>
      <c r="WL90" s="106"/>
      <c r="WM90" s="106"/>
      <c r="WN90" s="106"/>
      <c r="WO90" s="106"/>
      <c r="WP90" s="106"/>
      <c r="WQ90" s="106"/>
      <c r="WR90" s="106"/>
      <c r="WS90" s="106"/>
      <c r="WT90" s="106"/>
      <c r="WU90" s="106"/>
      <c r="WV90" s="106"/>
      <c r="WW90" s="106"/>
      <c r="WX90" s="106"/>
      <c r="WY90" s="106"/>
      <c r="WZ90" s="106"/>
      <c r="XA90" s="106"/>
      <c r="XB90" s="106"/>
      <c r="XC90" s="106"/>
      <c r="XD90" s="106"/>
      <c r="XE90" s="106"/>
      <c r="XF90" s="106"/>
      <c r="XG90" s="106"/>
      <c r="XH90" s="106"/>
      <c r="XI90" s="106"/>
      <c r="XJ90" s="106"/>
      <c r="XK90" s="106"/>
      <c r="XL90" s="106"/>
      <c r="XM90" s="106"/>
      <c r="XN90" s="106"/>
      <c r="XO90" s="106"/>
      <c r="XP90" s="106"/>
      <c r="XQ90" s="106"/>
      <c r="XR90" s="106"/>
      <c r="XS90" s="106"/>
      <c r="XT90" s="106"/>
      <c r="XU90" s="106"/>
      <c r="XV90" s="106"/>
      <c r="XW90" s="106"/>
      <c r="XX90" s="106"/>
      <c r="XY90" s="106"/>
      <c r="XZ90" s="106"/>
      <c r="YA90" s="106"/>
      <c r="YB90" s="106"/>
      <c r="YC90" s="106"/>
      <c r="YD90" s="106"/>
      <c r="YE90" s="106"/>
      <c r="YF90" s="106"/>
      <c r="YG90" s="106"/>
      <c r="YH90" s="106"/>
      <c r="YI90" s="106"/>
      <c r="YJ90" s="106"/>
      <c r="YK90" s="106"/>
      <c r="YL90" s="106"/>
      <c r="YM90" s="106"/>
      <c r="YN90" s="106"/>
      <c r="YO90" s="106"/>
      <c r="YP90" s="106"/>
      <c r="YQ90" s="106"/>
      <c r="YR90" s="106"/>
      <c r="YS90" s="106"/>
      <c r="YT90" s="106"/>
      <c r="YU90" s="106"/>
      <c r="YV90" s="106"/>
      <c r="YW90" s="106"/>
      <c r="YX90" s="106"/>
      <c r="YY90" s="106"/>
      <c r="YZ90" s="106"/>
      <c r="ZA90" s="106"/>
      <c r="ZB90" s="106"/>
      <c r="ZC90" s="106"/>
      <c r="ZD90" s="106"/>
      <c r="ZE90" s="106"/>
      <c r="ZF90" s="106"/>
      <c r="ZG90" s="106"/>
      <c r="ZH90" s="106"/>
      <c r="ZI90" s="106"/>
      <c r="ZJ90" s="106"/>
      <c r="ZK90" s="106"/>
      <c r="ZL90" s="106"/>
      <c r="ZM90" s="106"/>
      <c r="ZN90" s="106"/>
      <c r="ZO90" s="106"/>
      <c r="ZP90" s="106"/>
      <c r="ZQ90" s="106"/>
      <c r="ZR90" s="106"/>
      <c r="ZS90" s="106"/>
      <c r="ZT90" s="106"/>
      <c r="ZU90" s="106"/>
      <c r="ZV90" s="106"/>
      <c r="ZW90" s="106"/>
      <c r="ZX90" s="106"/>
      <c r="ZY90" s="106"/>
      <c r="ZZ90" s="106"/>
      <c r="AAA90" s="106"/>
      <c r="AAB90" s="106"/>
      <c r="AAC90" s="106"/>
      <c r="AAD90" s="106"/>
      <c r="AAE90" s="106"/>
      <c r="AAF90" s="106"/>
      <c r="AAG90" s="106"/>
      <c r="AAH90" s="106"/>
      <c r="AAI90" s="106"/>
      <c r="AAJ90" s="106"/>
      <c r="AAK90" s="106"/>
      <c r="AAL90" s="106"/>
      <c r="AAM90" s="106"/>
      <c r="AAN90" s="106"/>
      <c r="AAO90" s="106"/>
      <c r="AAP90" s="106"/>
      <c r="AAQ90" s="106"/>
      <c r="AAR90" s="106"/>
      <c r="AAS90" s="106"/>
      <c r="AAT90" s="106"/>
      <c r="AAU90" s="106"/>
      <c r="AAV90" s="106"/>
      <c r="AAW90" s="106"/>
      <c r="AAX90" s="106"/>
      <c r="AAY90" s="106"/>
      <c r="AAZ90" s="106"/>
      <c r="ABA90" s="106"/>
      <c r="ABB90" s="106"/>
      <c r="ABC90" s="106"/>
      <c r="ABD90" s="106"/>
      <c r="ABE90" s="106"/>
      <c r="ABF90" s="106"/>
      <c r="ABG90" s="106"/>
      <c r="ABH90" s="106"/>
      <c r="ABI90" s="106"/>
      <c r="ABJ90" s="106"/>
      <c r="ABK90" s="106"/>
      <c r="ABL90" s="106"/>
      <c r="ABM90" s="106"/>
      <c r="ABN90" s="106"/>
      <c r="ABO90" s="106"/>
      <c r="ABP90" s="106"/>
      <c r="ABQ90" s="106"/>
      <c r="ABR90" s="106"/>
      <c r="ABS90" s="106"/>
      <c r="ABT90" s="106"/>
      <c r="ABU90" s="106"/>
      <c r="ABV90" s="106"/>
      <c r="ABW90" s="106"/>
      <c r="ABX90" s="106"/>
      <c r="ABY90" s="106"/>
      <c r="ABZ90" s="106"/>
      <c r="ACA90" s="106"/>
      <c r="ACB90" s="106"/>
      <c r="ACC90" s="106"/>
      <c r="ACD90" s="106"/>
      <c r="ACE90" s="106"/>
      <c r="ACF90" s="106"/>
      <c r="ACG90" s="106"/>
      <c r="ACH90" s="106"/>
      <c r="ACI90" s="106"/>
      <c r="ACJ90" s="106"/>
      <c r="ACK90" s="106"/>
      <c r="ACL90" s="106"/>
      <c r="ACM90" s="106"/>
      <c r="ACN90" s="106"/>
      <c r="ACO90" s="106"/>
      <c r="ACP90" s="106"/>
      <c r="ACQ90" s="106"/>
      <c r="ACR90" s="106"/>
      <c r="ACS90" s="106"/>
      <c r="ACT90" s="106"/>
      <c r="ACU90" s="106"/>
      <c r="ACV90" s="106"/>
      <c r="ACW90" s="106"/>
      <c r="ACX90" s="106"/>
      <c r="ACY90" s="106"/>
      <c r="ACZ90" s="106"/>
      <c r="ADA90" s="106"/>
      <c r="ADB90" s="106"/>
      <c r="ADC90" s="106"/>
      <c r="ADD90" s="106"/>
      <c r="ADE90" s="106"/>
      <c r="ADF90" s="106"/>
      <c r="ADG90" s="106"/>
      <c r="ADH90" s="106"/>
      <c r="ADI90" s="106"/>
      <c r="ADJ90" s="106"/>
      <c r="ADK90" s="106"/>
      <c r="ADL90" s="106"/>
      <c r="ADM90" s="106"/>
      <c r="ADN90" s="106"/>
      <c r="ADO90" s="106"/>
      <c r="ADP90" s="106"/>
      <c r="ADQ90" s="106"/>
      <c r="ADR90" s="106"/>
      <c r="ADS90" s="106"/>
      <c r="ADT90" s="106"/>
      <c r="ADU90" s="106"/>
      <c r="ADV90" s="106"/>
      <c r="ADW90" s="106"/>
      <c r="ADX90" s="106"/>
      <c r="ADY90" s="106"/>
      <c r="ADZ90" s="106"/>
      <c r="AEA90" s="106"/>
      <c r="AEB90" s="106"/>
      <c r="AEC90" s="106"/>
      <c r="AED90" s="106"/>
      <c r="AEE90" s="106"/>
      <c r="AEF90" s="106"/>
      <c r="AEG90" s="106"/>
      <c r="AEH90" s="106"/>
      <c r="AEI90" s="106"/>
      <c r="AEJ90" s="106"/>
      <c r="AEK90" s="106"/>
      <c r="AEL90" s="106"/>
      <c r="AEM90" s="106"/>
      <c r="AEN90" s="106"/>
      <c r="AEO90" s="106"/>
      <c r="AEP90" s="106"/>
      <c r="AEQ90" s="106"/>
      <c r="AER90" s="106"/>
      <c r="AES90" s="106"/>
      <c r="AET90" s="106"/>
      <c r="AEU90" s="106"/>
      <c r="AEV90" s="106"/>
      <c r="AEW90" s="106"/>
      <c r="AEX90" s="106"/>
      <c r="AEY90" s="106"/>
      <c r="AEZ90" s="106"/>
      <c r="AFA90" s="106"/>
      <c r="AFB90" s="106"/>
      <c r="AFC90" s="106"/>
      <c r="AFD90" s="106"/>
      <c r="AFE90" s="106"/>
      <c r="AFF90" s="106"/>
      <c r="AFG90" s="106"/>
      <c r="AFH90" s="106"/>
      <c r="AFI90" s="106"/>
      <c r="AFJ90" s="106"/>
      <c r="AFK90" s="106"/>
      <c r="AFL90" s="106"/>
      <c r="AFM90" s="106"/>
      <c r="AFN90" s="106"/>
      <c r="AFO90" s="106"/>
      <c r="AFP90" s="106"/>
      <c r="AFQ90" s="106"/>
      <c r="AFR90" s="106"/>
      <c r="AFS90" s="106"/>
      <c r="AFT90" s="106"/>
      <c r="AFU90" s="106"/>
      <c r="AFV90" s="106"/>
      <c r="AFW90" s="106"/>
      <c r="AFX90" s="106"/>
      <c r="AFY90" s="106"/>
      <c r="AFZ90" s="106"/>
      <c r="AGA90" s="106"/>
      <c r="AGB90" s="106"/>
      <c r="AGC90" s="106"/>
      <c r="AGD90" s="106"/>
      <c r="AGE90" s="106"/>
      <c r="AGF90" s="106"/>
      <c r="AGG90" s="106"/>
      <c r="AGH90" s="106"/>
      <c r="AGI90" s="106"/>
      <c r="AGJ90" s="106"/>
      <c r="AGK90" s="106"/>
      <c r="AGL90" s="106"/>
      <c r="AGM90" s="106"/>
      <c r="AGN90" s="106"/>
      <c r="AGO90" s="106"/>
      <c r="AGP90" s="106"/>
      <c r="AGQ90" s="106"/>
      <c r="AGR90" s="106"/>
      <c r="AGS90" s="106"/>
      <c r="AGT90" s="106"/>
      <c r="AGU90" s="106"/>
      <c r="AGV90" s="106"/>
      <c r="AGW90" s="106"/>
      <c r="AGX90" s="106"/>
      <c r="AGY90" s="106"/>
      <c r="AGZ90" s="106"/>
      <c r="AHA90" s="106"/>
      <c r="AHB90" s="106"/>
      <c r="AHC90" s="106"/>
      <c r="AHD90" s="106"/>
      <c r="AHE90" s="106"/>
      <c r="AHF90" s="106"/>
      <c r="AHG90" s="106"/>
      <c r="AHH90" s="106"/>
      <c r="AHI90" s="106"/>
      <c r="AHJ90" s="106"/>
      <c r="AHK90" s="106"/>
      <c r="AHL90" s="106"/>
      <c r="AHM90" s="106"/>
      <c r="AHN90" s="106"/>
      <c r="AHO90" s="106"/>
      <c r="AHP90" s="106"/>
      <c r="AHQ90" s="106"/>
      <c r="AHR90" s="106"/>
      <c r="AHS90" s="106"/>
      <c r="AHT90" s="106"/>
      <c r="AHU90" s="106"/>
      <c r="AHV90" s="106"/>
      <c r="AHW90" s="106"/>
      <c r="AHX90" s="106"/>
      <c r="AHY90" s="106"/>
      <c r="AHZ90" s="106"/>
      <c r="AIA90" s="106"/>
      <c r="AIB90" s="106"/>
      <c r="AIC90" s="106"/>
      <c r="AID90" s="106"/>
      <c r="AIE90" s="106"/>
      <c r="AIF90" s="106"/>
      <c r="AIG90" s="106"/>
      <c r="AIH90" s="106"/>
      <c r="AII90" s="106"/>
      <c r="AIJ90" s="106"/>
      <c r="AIK90" s="106"/>
      <c r="AIL90" s="106"/>
      <c r="AIM90" s="106"/>
      <c r="AIN90" s="106"/>
      <c r="AIO90" s="106"/>
      <c r="AIP90" s="106"/>
      <c r="AIQ90" s="106"/>
      <c r="AIR90" s="106"/>
      <c r="AIS90" s="106"/>
      <c r="AIT90" s="106"/>
      <c r="AIU90" s="106"/>
      <c r="AIV90" s="106"/>
      <c r="AIW90" s="106"/>
      <c r="AIX90" s="106"/>
      <c r="AIY90" s="106"/>
      <c r="AIZ90" s="106"/>
      <c r="AJA90" s="106"/>
      <c r="AJB90" s="106"/>
      <c r="AJC90" s="106"/>
      <c r="AJD90" s="106"/>
      <c r="AJE90" s="106"/>
      <c r="AJF90" s="106"/>
      <c r="AJG90" s="106"/>
      <c r="AJH90" s="106"/>
      <c r="AJI90" s="106"/>
      <c r="AJJ90" s="106"/>
      <c r="AJK90" s="106"/>
      <c r="AJL90" s="106"/>
      <c r="AJM90" s="106"/>
      <c r="AJN90" s="106"/>
      <c r="AJO90" s="106"/>
      <c r="AJP90" s="106"/>
      <c r="AJQ90" s="106"/>
      <c r="AJR90" s="106"/>
      <c r="AJS90" s="106"/>
      <c r="AJT90" s="106"/>
      <c r="AJU90" s="106"/>
      <c r="AJV90" s="106"/>
      <c r="AJW90" s="106"/>
      <c r="AJX90" s="106"/>
      <c r="AJY90" s="106"/>
      <c r="AJZ90" s="106"/>
      <c r="AKA90" s="106"/>
      <c r="AKB90" s="106"/>
      <c r="AKC90" s="106"/>
      <c r="AKD90" s="106"/>
      <c r="AKE90" s="106"/>
      <c r="AKF90" s="106"/>
      <c r="AKG90" s="106"/>
      <c r="AKH90" s="106"/>
      <c r="AKI90" s="106"/>
      <c r="AKJ90" s="106"/>
      <c r="AKK90" s="106"/>
      <c r="AKL90" s="106"/>
      <c r="AKM90" s="106"/>
      <c r="AKN90" s="106"/>
      <c r="AKO90" s="106"/>
      <c r="AKP90" s="106"/>
      <c r="AKQ90" s="106"/>
      <c r="AKR90" s="106"/>
      <c r="AKS90" s="106"/>
      <c r="AKT90" s="106"/>
      <c r="AKU90" s="106"/>
      <c r="AKV90" s="106"/>
      <c r="AKW90" s="106"/>
      <c r="AKX90" s="106"/>
      <c r="AKY90" s="106"/>
      <c r="AKZ90" s="106"/>
      <c r="ALA90" s="106"/>
      <c r="ALB90" s="106"/>
      <c r="ALC90" s="106"/>
      <c r="ALD90" s="106"/>
      <c r="ALE90" s="106"/>
      <c r="ALF90" s="106"/>
      <c r="ALG90" s="106"/>
      <c r="ALH90" s="106"/>
      <c r="ALI90" s="106"/>
      <c r="ALJ90" s="106"/>
      <c r="ALK90" s="106"/>
      <c r="ALL90" s="106"/>
      <c r="ALM90" s="106"/>
      <c r="ALN90" s="106"/>
      <c r="ALO90" s="106"/>
      <c r="ALP90" s="106"/>
      <c r="ALQ90" s="106"/>
      <c r="ALR90" s="106"/>
      <c r="ALS90" s="106"/>
      <c r="ALT90" s="106"/>
      <c r="ALU90" s="106"/>
      <c r="ALV90" s="106"/>
      <c r="ALW90" s="106"/>
      <c r="ALX90" s="106"/>
      <c r="ALY90" s="106"/>
      <c r="ALZ90" s="106"/>
      <c r="AMA90" s="106"/>
      <c r="AMB90" s="106"/>
      <c r="AMC90" s="106"/>
      <c r="AMD90" s="106"/>
      <c r="AME90" s="106"/>
      <c r="AMF90" s="106"/>
      <c r="AMG90" s="106"/>
      <c r="AMH90" s="106"/>
      <c r="AMI90" s="106"/>
      <c r="AMJ90" s="106"/>
      <c r="AMK90" s="106"/>
      <c r="AML90" s="106"/>
      <c r="AMM90" s="106"/>
      <c r="AMN90" s="106"/>
      <c r="AMO90" s="106"/>
      <c r="AMP90" s="106"/>
      <c r="AMQ90" s="106"/>
      <c r="AMR90" s="106"/>
      <c r="AMS90" s="106"/>
      <c r="AMT90" s="106"/>
      <c r="AMU90" s="106"/>
      <c r="AMV90" s="106"/>
      <c r="AMW90" s="106"/>
      <c r="AMX90" s="106"/>
      <c r="AMY90" s="106"/>
      <c r="AMZ90" s="106"/>
      <c r="ANA90" s="106"/>
      <c r="ANB90" s="106"/>
      <c r="ANC90" s="106"/>
      <c r="AND90" s="106"/>
    </row>
    <row r="91" spans="1:1044" s="105" customFormat="1">
      <c r="A91" s="122"/>
      <c r="B91" s="122"/>
      <c r="C91" s="119"/>
      <c r="D91" s="119"/>
      <c r="E91" s="129"/>
      <c r="F91" s="129"/>
      <c r="G91" s="130"/>
      <c r="H91" s="130"/>
      <c r="I91" s="122"/>
      <c r="J91" s="122"/>
      <c r="K91" s="122"/>
      <c r="L91" s="122"/>
      <c r="M91" s="124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EY91" s="106"/>
      <c r="EZ91" s="106"/>
      <c r="FA91" s="106"/>
      <c r="FB91" s="106"/>
      <c r="FC91" s="106"/>
      <c r="FD91" s="106"/>
      <c r="FE91" s="106"/>
      <c r="FF91" s="106"/>
      <c r="FG91" s="106"/>
      <c r="FH91" s="106"/>
      <c r="FI91" s="106"/>
      <c r="FJ91" s="106"/>
      <c r="FK91" s="106"/>
      <c r="FL91" s="106"/>
      <c r="FM91" s="106"/>
      <c r="FN91" s="106"/>
      <c r="FO91" s="106"/>
      <c r="FP91" s="106"/>
      <c r="FQ91" s="106"/>
      <c r="FR91" s="106"/>
      <c r="FS91" s="106"/>
      <c r="FT91" s="106"/>
      <c r="FU91" s="106"/>
      <c r="FV91" s="106"/>
      <c r="FW91" s="106"/>
      <c r="FX91" s="106"/>
      <c r="FY91" s="106"/>
      <c r="FZ91" s="106"/>
      <c r="GA91" s="106"/>
      <c r="GB91" s="106"/>
      <c r="GC91" s="106"/>
      <c r="GD91" s="106"/>
      <c r="GE91" s="106"/>
      <c r="GF91" s="106"/>
      <c r="GG91" s="106"/>
      <c r="GH91" s="106"/>
      <c r="GI91" s="106"/>
      <c r="GJ91" s="106"/>
      <c r="GK91" s="106"/>
      <c r="GL91" s="106"/>
      <c r="GM91" s="106"/>
      <c r="GN91" s="106"/>
      <c r="GO91" s="106"/>
      <c r="GP91" s="106"/>
      <c r="GQ91" s="106"/>
      <c r="GR91" s="106"/>
      <c r="GS91" s="106"/>
      <c r="GT91" s="106"/>
      <c r="GU91" s="106"/>
      <c r="GV91" s="106"/>
      <c r="GW91" s="106"/>
      <c r="GX91" s="106"/>
      <c r="GY91" s="106"/>
      <c r="GZ91" s="106"/>
      <c r="HA91" s="106"/>
      <c r="HB91" s="106"/>
      <c r="HC91" s="106"/>
      <c r="HD91" s="106"/>
      <c r="HE91" s="106"/>
      <c r="HF91" s="106"/>
      <c r="HG91" s="106"/>
      <c r="HH91" s="106"/>
      <c r="HI91" s="106"/>
      <c r="HJ91" s="106"/>
      <c r="HK91" s="106"/>
      <c r="HL91" s="106"/>
      <c r="HM91" s="106"/>
      <c r="HN91" s="106"/>
      <c r="HO91" s="106"/>
      <c r="HP91" s="106"/>
      <c r="HQ91" s="106"/>
      <c r="HR91" s="106"/>
      <c r="HS91" s="106"/>
      <c r="HT91" s="106"/>
      <c r="HU91" s="106"/>
      <c r="HV91" s="106"/>
      <c r="HW91" s="106"/>
      <c r="HX91" s="106"/>
      <c r="HY91" s="106"/>
      <c r="HZ91" s="106"/>
      <c r="IA91" s="106"/>
      <c r="IB91" s="106"/>
      <c r="IC91" s="106"/>
      <c r="ID91" s="106"/>
      <c r="IE91" s="106"/>
      <c r="IF91" s="106"/>
      <c r="IG91" s="106"/>
      <c r="IH91" s="106"/>
      <c r="II91" s="106"/>
      <c r="IJ91" s="106"/>
      <c r="IK91" s="106"/>
      <c r="IL91" s="106"/>
      <c r="IM91" s="106"/>
      <c r="IN91" s="106"/>
      <c r="IO91" s="106"/>
      <c r="IP91" s="106"/>
      <c r="IQ91" s="106"/>
      <c r="IR91" s="106"/>
      <c r="IS91" s="106"/>
      <c r="IT91" s="106"/>
      <c r="IU91" s="106"/>
      <c r="IV91" s="106"/>
      <c r="IW91" s="106"/>
      <c r="IX91" s="106"/>
      <c r="IY91" s="106"/>
      <c r="IZ91" s="106"/>
      <c r="JA91" s="106"/>
      <c r="JB91" s="106"/>
      <c r="JC91" s="106"/>
      <c r="JD91" s="106"/>
      <c r="JE91" s="106"/>
      <c r="JF91" s="106"/>
      <c r="JG91" s="106"/>
      <c r="JH91" s="106"/>
      <c r="JI91" s="106"/>
      <c r="JJ91" s="106"/>
      <c r="JK91" s="106"/>
      <c r="JL91" s="106"/>
      <c r="JM91" s="106"/>
      <c r="JN91" s="106"/>
      <c r="JO91" s="106"/>
      <c r="JP91" s="106"/>
      <c r="JQ91" s="106"/>
      <c r="JR91" s="106"/>
      <c r="JS91" s="106"/>
      <c r="JT91" s="106"/>
      <c r="JU91" s="106"/>
      <c r="JV91" s="106"/>
      <c r="JW91" s="106"/>
      <c r="JX91" s="106"/>
      <c r="JY91" s="106"/>
      <c r="JZ91" s="106"/>
      <c r="KA91" s="106"/>
      <c r="KB91" s="106"/>
      <c r="KC91" s="106"/>
      <c r="KD91" s="106"/>
      <c r="KE91" s="106"/>
      <c r="KF91" s="106"/>
      <c r="KG91" s="106"/>
      <c r="KH91" s="106"/>
      <c r="KI91" s="106"/>
      <c r="KJ91" s="106"/>
      <c r="KK91" s="106"/>
      <c r="KL91" s="106"/>
      <c r="KM91" s="106"/>
      <c r="KN91" s="106"/>
      <c r="KO91" s="106"/>
      <c r="KP91" s="106"/>
      <c r="KQ91" s="106"/>
      <c r="KR91" s="106"/>
      <c r="KS91" s="106"/>
      <c r="KT91" s="106"/>
      <c r="KU91" s="106"/>
      <c r="KV91" s="106"/>
      <c r="KW91" s="106"/>
      <c r="KX91" s="106"/>
      <c r="KY91" s="106"/>
      <c r="KZ91" s="106"/>
      <c r="LA91" s="106"/>
      <c r="LB91" s="106"/>
      <c r="LC91" s="106"/>
      <c r="LD91" s="106"/>
      <c r="LE91" s="106"/>
      <c r="LF91" s="106"/>
      <c r="LG91" s="106"/>
      <c r="LH91" s="106"/>
      <c r="LI91" s="106"/>
      <c r="LJ91" s="106"/>
      <c r="LK91" s="106"/>
      <c r="LL91" s="106"/>
      <c r="LM91" s="106"/>
      <c r="LN91" s="106"/>
      <c r="LO91" s="106"/>
      <c r="LP91" s="106"/>
      <c r="LQ91" s="106"/>
      <c r="LR91" s="106"/>
      <c r="LS91" s="106"/>
      <c r="LT91" s="106"/>
      <c r="LU91" s="106"/>
      <c r="LV91" s="106"/>
      <c r="LW91" s="106"/>
      <c r="LX91" s="106"/>
      <c r="LY91" s="106"/>
      <c r="LZ91" s="106"/>
      <c r="MA91" s="106"/>
      <c r="MB91" s="106"/>
      <c r="MC91" s="106"/>
      <c r="MD91" s="106"/>
      <c r="ME91" s="106"/>
      <c r="MF91" s="106"/>
      <c r="MG91" s="106"/>
      <c r="MH91" s="106"/>
      <c r="MI91" s="106"/>
      <c r="MJ91" s="106"/>
      <c r="MK91" s="106"/>
      <c r="ML91" s="106"/>
      <c r="MM91" s="106"/>
      <c r="MN91" s="106"/>
      <c r="MO91" s="106"/>
      <c r="MP91" s="106"/>
      <c r="MQ91" s="106"/>
      <c r="MR91" s="106"/>
      <c r="MS91" s="106"/>
      <c r="MT91" s="106"/>
      <c r="MU91" s="106"/>
      <c r="MV91" s="106"/>
      <c r="MW91" s="106"/>
      <c r="MX91" s="106"/>
      <c r="MY91" s="106"/>
      <c r="MZ91" s="106"/>
      <c r="NA91" s="106"/>
      <c r="NB91" s="106"/>
      <c r="NC91" s="106"/>
      <c r="ND91" s="106"/>
      <c r="NE91" s="106"/>
      <c r="NF91" s="106"/>
      <c r="NG91" s="106"/>
      <c r="NH91" s="106"/>
      <c r="NI91" s="106"/>
      <c r="NJ91" s="106"/>
      <c r="NK91" s="106"/>
      <c r="NL91" s="106"/>
      <c r="NM91" s="106"/>
      <c r="NN91" s="106"/>
      <c r="NO91" s="106"/>
      <c r="NP91" s="106"/>
      <c r="NQ91" s="106"/>
      <c r="NR91" s="106"/>
      <c r="NS91" s="106"/>
      <c r="NT91" s="106"/>
      <c r="NU91" s="106"/>
      <c r="NV91" s="106"/>
      <c r="NW91" s="106"/>
      <c r="NX91" s="106"/>
      <c r="NY91" s="106"/>
      <c r="NZ91" s="106"/>
      <c r="OA91" s="106"/>
      <c r="OB91" s="106"/>
      <c r="OC91" s="106"/>
      <c r="OD91" s="106"/>
      <c r="OE91" s="106"/>
      <c r="OF91" s="106"/>
      <c r="OG91" s="106"/>
      <c r="OH91" s="106"/>
      <c r="OI91" s="106"/>
      <c r="OJ91" s="106"/>
      <c r="OK91" s="106"/>
      <c r="OL91" s="106"/>
      <c r="OM91" s="106"/>
      <c r="ON91" s="106"/>
      <c r="OO91" s="106"/>
      <c r="OP91" s="106"/>
      <c r="OQ91" s="106"/>
      <c r="OR91" s="106"/>
      <c r="OS91" s="106"/>
      <c r="OT91" s="106"/>
      <c r="OU91" s="106"/>
      <c r="OV91" s="106"/>
      <c r="OW91" s="106"/>
      <c r="OX91" s="106"/>
      <c r="OY91" s="106"/>
      <c r="OZ91" s="106"/>
      <c r="PA91" s="106"/>
      <c r="PB91" s="106"/>
      <c r="PC91" s="106"/>
      <c r="PD91" s="106"/>
      <c r="PE91" s="106"/>
      <c r="PF91" s="106"/>
      <c r="PG91" s="106"/>
      <c r="PH91" s="106"/>
      <c r="PI91" s="106"/>
      <c r="PJ91" s="106"/>
      <c r="PK91" s="106"/>
      <c r="PL91" s="106"/>
      <c r="PM91" s="106"/>
      <c r="PN91" s="106"/>
      <c r="PO91" s="106"/>
      <c r="PP91" s="106"/>
      <c r="PQ91" s="106"/>
      <c r="PR91" s="106"/>
      <c r="PS91" s="106"/>
      <c r="PT91" s="106"/>
      <c r="PU91" s="106"/>
      <c r="PV91" s="106"/>
      <c r="PW91" s="106"/>
      <c r="PX91" s="106"/>
      <c r="PY91" s="106"/>
      <c r="PZ91" s="106"/>
      <c r="QA91" s="106"/>
      <c r="QB91" s="106"/>
      <c r="QC91" s="106"/>
      <c r="QD91" s="106"/>
      <c r="QE91" s="106"/>
      <c r="QF91" s="106"/>
      <c r="QG91" s="106"/>
      <c r="QH91" s="106"/>
      <c r="QI91" s="106"/>
      <c r="QJ91" s="106"/>
      <c r="QK91" s="106"/>
      <c r="QL91" s="106"/>
      <c r="QM91" s="106"/>
      <c r="QN91" s="106"/>
      <c r="QO91" s="106"/>
      <c r="QP91" s="106"/>
      <c r="QQ91" s="106"/>
      <c r="QR91" s="106"/>
      <c r="QS91" s="106"/>
      <c r="QT91" s="106"/>
      <c r="QU91" s="106"/>
      <c r="QV91" s="106"/>
      <c r="QW91" s="106"/>
      <c r="QX91" s="106"/>
      <c r="QY91" s="106"/>
      <c r="QZ91" s="106"/>
      <c r="RA91" s="106"/>
      <c r="RB91" s="106"/>
      <c r="RC91" s="106"/>
      <c r="RD91" s="106"/>
      <c r="RE91" s="106"/>
      <c r="RF91" s="106"/>
      <c r="RG91" s="106"/>
      <c r="RH91" s="106"/>
      <c r="RI91" s="106"/>
      <c r="RJ91" s="106"/>
      <c r="RK91" s="106"/>
      <c r="RL91" s="106"/>
      <c r="RM91" s="106"/>
      <c r="RN91" s="106"/>
      <c r="RO91" s="106"/>
      <c r="RP91" s="106"/>
      <c r="RQ91" s="106"/>
      <c r="RR91" s="106"/>
      <c r="RS91" s="106"/>
      <c r="RT91" s="106"/>
      <c r="RU91" s="106"/>
      <c r="RV91" s="106"/>
      <c r="RW91" s="106"/>
      <c r="RX91" s="106"/>
      <c r="RY91" s="106"/>
      <c r="RZ91" s="106"/>
      <c r="SA91" s="106"/>
      <c r="SB91" s="106"/>
      <c r="SC91" s="106"/>
      <c r="SD91" s="106"/>
      <c r="SE91" s="106"/>
      <c r="SF91" s="106"/>
      <c r="SG91" s="106"/>
      <c r="SH91" s="106"/>
      <c r="SI91" s="106"/>
      <c r="SJ91" s="106"/>
      <c r="SK91" s="106"/>
      <c r="SL91" s="106"/>
      <c r="SM91" s="106"/>
      <c r="SN91" s="106"/>
      <c r="SO91" s="106"/>
      <c r="SP91" s="106"/>
      <c r="SQ91" s="106"/>
      <c r="SR91" s="106"/>
      <c r="SS91" s="106"/>
      <c r="ST91" s="106"/>
      <c r="SU91" s="106"/>
      <c r="SV91" s="106"/>
      <c r="SW91" s="106"/>
      <c r="SX91" s="106"/>
      <c r="SY91" s="106"/>
      <c r="SZ91" s="106"/>
      <c r="TA91" s="106"/>
      <c r="TB91" s="106"/>
      <c r="TC91" s="106"/>
      <c r="TD91" s="106"/>
      <c r="TE91" s="106"/>
      <c r="TF91" s="106"/>
      <c r="TG91" s="106"/>
      <c r="TH91" s="106"/>
      <c r="TI91" s="106"/>
      <c r="TJ91" s="106"/>
      <c r="TK91" s="106"/>
      <c r="TL91" s="106"/>
      <c r="TM91" s="106"/>
      <c r="TN91" s="106"/>
      <c r="TO91" s="106"/>
      <c r="TP91" s="106"/>
      <c r="TQ91" s="106"/>
      <c r="TR91" s="106"/>
      <c r="TS91" s="106"/>
      <c r="TT91" s="106"/>
      <c r="TU91" s="106"/>
      <c r="TV91" s="106"/>
      <c r="TW91" s="106"/>
      <c r="TX91" s="106"/>
      <c r="TY91" s="106"/>
      <c r="TZ91" s="106"/>
      <c r="UA91" s="106"/>
      <c r="UB91" s="106"/>
      <c r="UC91" s="106"/>
      <c r="UD91" s="106"/>
      <c r="UE91" s="106"/>
      <c r="UF91" s="106"/>
      <c r="UG91" s="106"/>
      <c r="UH91" s="106"/>
      <c r="UI91" s="106"/>
      <c r="UJ91" s="106"/>
      <c r="UK91" s="106"/>
      <c r="UL91" s="106"/>
      <c r="UM91" s="106"/>
      <c r="UN91" s="106"/>
      <c r="UO91" s="106"/>
      <c r="UP91" s="106"/>
      <c r="UQ91" s="106"/>
      <c r="UR91" s="106"/>
      <c r="US91" s="106"/>
      <c r="UT91" s="106"/>
      <c r="UU91" s="106"/>
      <c r="UV91" s="106"/>
      <c r="UW91" s="106"/>
      <c r="UX91" s="106"/>
      <c r="UY91" s="106"/>
      <c r="UZ91" s="106"/>
      <c r="VA91" s="106"/>
      <c r="VB91" s="106"/>
      <c r="VC91" s="106"/>
      <c r="VD91" s="106"/>
      <c r="VE91" s="106"/>
      <c r="VF91" s="106"/>
      <c r="VG91" s="106"/>
      <c r="VH91" s="106"/>
      <c r="VI91" s="106"/>
      <c r="VJ91" s="106"/>
      <c r="VK91" s="106"/>
      <c r="VL91" s="106"/>
      <c r="VM91" s="106"/>
      <c r="VN91" s="106"/>
      <c r="VO91" s="106"/>
      <c r="VP91" s="106"/>
      <c r="VQ91" s="106"/>
      <c r="VR91" s="106"/>
      <c r="VS91" s="106"/>
      <c r="VT91" s="106"/>
      <c r="VU91" s="106"/>
      <c r="VV91" s="106"/>
      <c r="VW91" s="106"/>
      <c r="VX91" s="106"/>
      <c r="VY91" s="106"/>
      <c r="VZ91" s="106"/>
      <c r="WA91" s="106"/>
      <c r="WB91" s="106"/>
      <c r="WC91" s="106"/>
      <c r="WD91" s="106"/>
      <c r="WE91" s="106"/>
      <c r="WF91" s="106"/>
      <c r="WG91" s="106"/>
      <c r="WH91" s="106"/>
      <c r="WI91" s="106"/>
      <c r="WJ91" s="106"/>
      <c r="WK91" s="106"/>
      <c r="WL91" s="106"/>
      <c r="WM91" s="106"/>
      <c r="WN91" s="106"/>
      <c r="WO91" s="106"/>
      <c r="WP91" s="106"/>
      <c r="WQ91" s="106"/>
      <c r="WR91" s="106"/>
      <c r="WS91" s="106"/>
      <c r="WT91" s="106"/>
      <c r="WU91" s="106"/>
      <c r="WV91" s="106"/>
      <c r="WW91" s="106"/>
      <c r="WX91" s="106"/>
      <c r="WY91" s="106"/>
      <c r="WZ91" s="106"/>
      <c r="XA91" s="106"/>
      <c r="XB91" s="106"/>
      <c r="XC91" s="106"/>
      <c r="XD91" s="106"/>
      <c r="XE91" s="106"/>
      <c r="XF91" s="106"/>
      <c r="XG91" s="106"/>
      <c r="XH91" s="106"/>
      <c r="XI91" s="106"/>
      <c r="XJ91" s="106"/>
      <c r="XK91" s="106"/>
      <c r="XL91" s="106"/>
      <c r="XM91" s="106"/>
      <c r="XN91" s="106"/>
      <c r="XO91" s="106"/>
      <c r="XP91" s="106"/>
      <c r="XQ91" s="106"/>
      <c r="XR91" s="106"/>
      <c r="XS91" s="106"/>
      <c r="XT91" s="106"/>
      <c r="XU91" s="106"/>
      <c r="XV91" s="106"/>
      <c r="XW91" s="106"/>
      <c r="XX91" s="106"/>
      <c r="XY91" s="106"/>
      <c r="XZ91" s="106"/>
      <c r="YA91" s="106"/>
      <c r="YB91" s="106"/>
      <c r="YC91" s="106"/>
      <c r="YD91" s="106"/>
      <c r="YE91" s="106"/>
      <c r="YF91" s="106"/>
      <c r="YG91" s="106"/>
      <c r="YH91" s="106"/>
      <c r="YI91" s="106"/>
      <c r="YJ91" s="106"/>
      <c r="YK91" s="106"/>
      <c r="YL91" s="106"/>
      <c r="YM91" s="106"/>
      <c r="YN91" s="106"/>
      <c r="YO91" s="106"/>
      <c r="YP91" s="106"/>
      <c r="YQ91" s="106"/>
      <c r="YR91" s="106"/>
      <c r="YS91" s="106"/>
      <c r="YT91" s="106"/>
      <c r="YU91" s="106"/>
      <c r="YV91" s="106"/>
      <c r="YW91" s="106"/>
      <c r="YX91" s="106"/>
      <c r="YY91" s="106"/>
      <c r="YZ91" s="106"/>
      <c r="ZA91" s="106"/>
      <c r="ZB91" s="106"/>
      <c r="ZC91" s="106"/>
      <c r="ZD91" s="106"/>
      <c r="ZE91" s="106"/>
      <c r="ZF91" s="106"/>
      <c r="ZG91" s="106"/>
      <c r="ZH91" s="106"/>
      <c r="ZI91" s="106"/>
      <c r="ZJ91" s="106"/>
      <c r="ZK91" s="106"/>
      <c r="ZL91" s="106"/>
      <c r="ZM91" s="106"/>
      <c r="ZN91" s="106"/>
      <c r="ZO91" s="106"/>
      <c r="ZP91" s="106"/>
      <c r="ZQ91" s="106"/>
      <c r="ZR91" s="106"/>
      <c r="ZS91" s="106"/>
      <c r="ZT91" s="106"/>
      <c r="ZU91" s="106"/>
      <c r="ZV91" s="106"/>
      <c r="ZW91" s="106"/>
      <c r="ZX91" s="106"/>
      <c r="ZY91" s="106"/>
      <c r="ZZ91" s="106"/>
      <c r="AAA91" s="106"/>
      <c r="AAB91" s="106"/>
      <c r="AAC91" s="106"/>
      <c r="AAD91" s="106"/>
      <c r="AAE91" s="106"/>
      <c r="AAF91" s="106"/>
      <c r="AAG91" s="106"/>
      <c r="AAH91" s="106"/>
      <c r="AAI91" s="106"/>
      <c r="AAJ91" s="106"/>
      <c r="AAK91" s="106"/>
      <c r="AAL91" s="106"/>
      <c r="AAM91" s="106"/>
      <c r="AAN91" s="106"/>
      <c r="AAO91" s="106"/>
      <c r="AAP91" s="106"/>
      <c r="AAQ91" s="106"/>
      <c r="AAR91" s="106"/>
      <c r="AAS91" s="106"/>
      <c r="AAT91" s="106"/>
      <c r="AAU91" s="106"/>
      <c r="AAV91" s="106"/>
      <c r="AAW91" s="106"/>
      <c r="AAX91" s="106"/>
      <c r="AAY91" s="106"/>
      <c r="AAZ91" s="106"/>
      <c r="ABA91" s="106"/>
      <c r="ABB91" s="106"/>
      <c r="ABC91" s="106"/>
      <c r="ABD91" s="106"/>
      <c r="ABE91" s="106"/>
      <c r="ABF91" s="106"/>
      <c r="ABG91" s="106"/>
      <c r="ABH91" s="106"/>
      <c r="ABI91" s="106"/>
      <c r="ABJ91" s="106"/>
      <c r="ABK91" s="106"/>
      <c r="ABL91" s="106"/>
      <c r="ABM91" s="106"/>
      <c r="ABN91" s="106"/>
      <c r="ABO91" s="106"/>
      <c r="ABP91" s="106"/>
      <c r="ABQ91" s="106"/>
      <c r="ABR91" s="106"/>
      <c r="ABS91" s="106"/>
      <c r="ABT91" s="106"/>
      <c r="ABU91" s="106"/>
      <c r="ABV91" s="106"/>
      <c r="ABW91" s="106"/>
      <c r="ABX91" s="106"/>
      <c r="ABY91" s="106"/>
      <c r="ABZ91" s="106"/>
      <c r="ACA91" s="106"/>
      <c r="ACB91" s="106"/>
      <c r="ACC91" s="106"/>
      <c r="ACD91" s="106"/>
      <c r="ACE91" s="106"/>
      <c r="ACF91" s="106"/>
      <c r="ACG91" s="106"/>
      <c r="ACH91" s="106"/>
      <c r="ACI91" s="106"/>
      <c r="ACJ91" s="106"/>
      <c r="ACK91" s="106"/>
      <c r="ACL91" s="106"/>
      <c r="ACM91" s="106"/>
      <c r="ACN91" s="106"/>
      <c r="ACO91" s="106"/>
      <c r="ACP91" s="106"/>
      <c r="ACQ91" s="106"/>
      <c r="ACR91" s="106"/>
      <c r="ACS91" s="106"/>
      <c r="ACT91" s="106"/>
      <c r="ACU91" s="106"/>
      <c r="ACV91" s="106"/>
      <c r="ACW91" s="106"/>
      <c r="ACX91" s="106"/>
      <c r="ACY91" s="106"/>
      <c r="ACZ91" s="106"/>
      <c r="ADA91" s="106"/>
      <c r="ADB91" s="106"/>
      <c r="ADC91" s="106"/>
      <c r="ADD91" s="106"/>
      <c r="ADE91" s="106"/>
      <c r="ADF91" s="106"/>
      <c r="ADG91" s="106"/>
      <c r="ADH91" s="106"/>
      <c r="ADI91" s="106"/>
      <c r="ADJ91" s="106"/>
      <c r="ADK91" s="106"/>
      <c r="ADL91" s="106"/>
      <c r="ADM91" s="106"/>
      <c r="ADN91" s="106"/>
      <c r="ADO91" s="106"/>
      <c r="ADP91" s="106"/>
      <c r="ADQ91" s="106"/>
      <c r="ADR91" s="106"/>
      <c r="ADS91" s="106"/>
      <c r="ADT91" s="106"/>
      <c r="ADU91" s="106"/>
      <c r="ADV91" s="106"/>
      <c r="ADW91" s="106"/>
      <c r="ADX91" s="106"/>
      <c r="ADY91" s="106"/>
      <c r="ADZ91" s="106"/>
      <c r="AEA91" s="106"/>
      <c r="AEB91" s="106"/>
      <c r="AEC91" s="106"/>
      <c r="AED91" s="106"/>
      <c r="AEE91" s="106"/>
      <c r="AEF91" s="106"/>
      <c r="AEG91" s="106"/>
      <c r="AEH91" s="106"/>
      <c r="AEI91" s="106"/>
      <c r="AEJ91" s="106"/>
      <c r="AEK91" s="106"/>
      <c r="AEL91" s="106"/>
      <c r="AEM91" s="106"/>
      <c r="AEN91" s="106"/>
      <c r="AEO91" s="106"/>
      <c r="AEP91" s="106"/>
      <c r="AEQ91" s="106"/>
      <c r="AER91" s="106"/>
      <c r="AES91" s="106"/>
      <c r="AET91" s="106"/>
      <c r="AEU91" s="106"/>
      <c r="AEV91" s="106"/>
      <c r="AEW91" s="106"/>
      <c r="AEX91" s="106"/>
      <c r="AEY91" s="106"/>
      <c r="AEZ91" s="106"/>
      <c r="AFA91" s="106"/>
      <c r="AFB91" s="106"/>
      <c r="AFC91" s="106"/>
      <c r="AFD91" s="106"/>
      <c r="AFE91" s="106"/>
      <c r="AFF91" s="106"/>
      <c r="AFG91" s="106"/>
      <c r="AFH91" s="106"/>
      <c r="AFI91" s="106"/>
      <c r="AFJ91" s="106"/>
      <c r="AFK91" s="106"/>
      <c r="AFL91" s="106"/>
      <c r="AFM91" s="106"/>
      <c r="AFN91" s="106"/>
      <c r="AFO91" s="106"/>
      <c r="AFP91" s="106"/>
      <c r="AFQ91" s="106"/>
      <c r="AFR91" s="106"/>
      <c r="AFS91" s="106"/>
      <c r="AFT91" s="106"/>
      <c r="AFU91" s="106"/>
      <c r="AFV91" s="106"/>
      <c r="AFW91" s="106"/>
      <c r="AFX91" s="106"/>
      <c r="AFY91" s="106"/>
      <c r="AFZ91" s="106"/>
      <c r="AGA91" s="106"/>
      <c r="AGB91" s="106"/>
      <c r="AGC91" s="106"/>
      <c r="AGD91" s="106"/>
      <c r="AGE91" s="106"/>
      <c r="AGF91" s="106"/>
      <c r="AGG91" s="106"/>
      <c r="AGH91" s="106"/>
      <c r="AGI91" s="106"/>
      <c r="AGJ91" s="106"/>
      <c r="AGK91" s="106"/>
      <c r="AGL91" s="106"/>
      <c r="AGM91" s="106"/>
      <c r="AGN91" s="106"/>
      <c r="AGO91" s="106"/>
      <c r="AGP91" s="106"/>
      <c r="AGQ91" s="106"/>
      <c r="AGR91" s="106"/>
      <c r="AGS91" s="106"/>
      <c r="AGT91" s="106"/>
      <c r="AGU91" s="106"/>
      <c r="AGV91" s="106"/>
      <c r="AGW91" s="106"/>
      <c r="AGX91" s="106"/>
      <c r="AGY91" s="106"/>
      <c r="AGZ91" s="106"/>
      <c r="AHA91" s="106"/>
      <c r="AHB91" s="106"/>
      <c r="AHC91" s="106"/>
      <c r="AHD91" s="106"/>
      <c r="AHE91" s="106"/>
      <c r="AHF91" s="106"/>
      <c r="AHG91" s="106"/>
      <c r="AHH91" s="106"/>
      <c r="AHI91" s="106"/>
      <c r="AHJ91" s="106"/>
      <c r="AHK91" s="106"/>
      <c r="AHL91" s="106"/>
      <c r="AHM91" s="106"/>
      <c r="AHN91" s="106"/>
      <c r="AHO91" s="106"/>
      <c r="AHP91" s="106"/>
      <c r="AHQ91" s="106"/>
      <c r="AHR91" s="106"/>
      <c r="AHS91" s="106"/>
      <c r="AHT91" s="106"/>
      <c r="AHU91" s="106"/>
      <c r="AHV91" s="106"/>
      <c r="AHW91" s="106"/>
      <c r="AHX91" s="106"/>
      <c r="AHY91" s="106"/>
      <c r="AHZ91" s="106"/>
      <c r="AIA91" s="106"/>
      <c r="AIB91" s="106"/>
      <c r="AIC91" s="106"/>
      <c r="AID91" s="106"/>
      <c r="AIE91" s="106"/>
      <c r="AIF91" s="106"/>
      <c r="AIG91" s="106"/>
      <c r="AIH91" s="106"/>
      <c r="AII91" s="106"/>
      <c r="AIJ91" s="106"/>
      <c r="AIK91" s="106"/>
      <c r="AIL91" s="106"/>
      <c r="AIM91" s="106"/>
      <c r="AIN91" s="106"/>
      <c r="AIO91" s="106"/>
      <c r="AIP91" s="106"/>
      <c r="AIQ91" s="106"/>
      <c r="AIR91" s="106"/>
      <c r="AIS91" s="106"/>
      <c r="AIT91" s="106"/>
      <c r="AIU91" s="106"/>
      <c r="AIV91" s="106"/>
      <c r="AIW91" s="106"/>
      <c r="AIX91" s="106"/>
      <c r="AIY91" s="106"/>
      <c r="AIZ91" s="106"/>
      <c r="AJA91" s="106"/>
      <c r="AJB91" s="106"/>
      <c r="AJC91" s="106"/>
      <c r="AJD91" s="106"/>
      <c r="AJE91" s="106"/>
      <c r="AJF91" s="106"/>
      <c r="AJG91" s="106"/>
      <c r="AJH91" s="106"/>
      <c r="AJI91" s="106"/>
      <c r="AJJ91" s="106"/>
      <c r="AJK91" s="106"/>
      <c r="AJL91" s="106"/>
      <c r="AJM91" s="106"/>
      <c r="AJN91" s="106"/>
      <c r="AJO91" s="106"/>
      <c r="AJP91" s="106"/>
      <c r="AJQ91" s="106"/>
      <c r="AJR91" s="106"/>
      <c r="AJS91" s="106"/>
      <c r="AJT91" s="106"/>
      <c r="AJU91" s="106"/>
      <c r="AJV91" s="106"/>
      <c r="AJW91" s="106"/>
      <c r="AJX91" s="106"/>
      <c r="AJY91" s="106"/>
      <c r="AJZ91" s="106"/>
      <c r="AKA91" s="106"/>
      <c r="AKB91" s="106"/>
      <c r="AKC91" s="106"/>
      <c r="AKD91" s="106"/>
      <c r="AKE91" s="106"/>
      <c r="AKF91" s="106"/>
      <c r="AKG91" s="106"/>
      <c r="AKH91" s="106"/>
      <c r="AKI91" s="106"/>
      <c r="AKJ91" s="106"/>
      <c r="AKK91" s="106"/>
      <c r="AKL91" s="106"/>
      <c r="AKM91" s="106"/>
      <c r="AKN91" s="106"/>
      <c r="AKO91" s="106"/>
      <c r="AKP91" s="106"/>
      <c r="AKQ91" s="106"/>
      <c r="AKR91" s="106"/>
      <c r="AKS91" s="106"/>
      <c r="AKT91" s="106"/>
      <c r="AKU91" s="106"/>
      <c r="AKV91" s="106"/>
      <c r="AKW91" s="106"/>
      <c r="AKX91" s="106"/>
      <c r="AKY91" s="106"/>
      <c r="AKZ91" s="106"/>
      <c r="ALA91" s="106"/>
      <c r="ALB91" s="106"/>
      <c r="ALC91" s="106"/>
      <c r="ALD91" s="106"/>
      <c r="ALE91" s="106"/>
      <c r="ALF91" s="106"/>
      <c r="ALG91" s="106"/>
      <c r="ALH91" s="106"/>
      <c r="ALI91" s="106"/>
      <c r="ALJ91" s="106"/>
      <c r="ALK91" s="106"/>
      <c r="ALL91" s="106"/>
      <c r="ALM91" s="106"/>
      <c r="ALN91" s="106"/>
      <c r="ALO91" s="106"/>
      <c r="ALP91" s="106"/>
      <c r="ALQ91" s="106"/>
      <c r="ALR91" s="106"/>
      <c r="ALS91" s="106"/>
      <c r="ALT91" s="106"/>
      <c r="ALU91" s="106"/>
      <c r="ALV91" s="106"/>
      <c r="ALW91" s="106"/>
      <c r="ALX91" s="106"/>
      <c r="ALY91" s="106"/>
      <c r="ALZ91" s="106"/>
      <c r="AMA91" s="106"/>
      <c r="AMB91" s="106"/>
      <c r="AMC91" s="106"/>
      <c r="AMD91" s="106"/>
      <c r="AME91" s="106"/>
      <c r="AMF91" s="106"/>
      <c r="AMG91" s="106"/>
      <c r="AMH91" s="106"/>
      <c r="AMI91" s="106"/>
      <c r="AMJ91" s="106"/>
      <c r="AMK91" s="106"/>
      <c r="AML91" s="106"/>
      <c r="AMM91" s="106"/>
      <c r="AMN91" s="106"/>
      <c r="AMO91" s="106"/>
      <c r="AMP91" s="106"/>
      <c r="AMQ91" s="106"/>
      <c r="AMR91" s="106"/>
      <c r="AMS91" s="106"/>
      <c r="AMT91" s="106"/>
      <c r="AMU91" s="106"/>
      <c r="AMV91" s="106"/>
      <c r="AMW91" s="106"/>
      <c r="AMX91" s="106"/>
      <c r="AMY91" s="106"/>
      <c r="AMZ91" s="106"/>
      <c r="ANA91" s="106"/>
      <c r="ANB91" s="106"/>
      <c r="ANC91" s="106"/>
      <c r="AND91" s="106"/>
    </row>
    <row r="92" spans="1:1044" s="105" customFormat="1">
      <c r="A92" s="122"/>
      <c r="B92" s="122"/>
      <c r="C92" s="119"/>
      <c r="D92" s="119"/>
      <c r="E92" s="129"/>
      <c r="F92" s="129"/>
      <c r="G92" s="130"/>
      <c r="H92" s="130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EY92" s="106"/>
      <c r="EZ92" s="106"/>
      <c r="FA92" s="106"/>
      <c r="FB92" s="106"/>
      <c r="FC92" s="106"/>
      <c r="FD92" s="106"/>
      <c r="FE92" s="106"/>
      <c r="FF92" s="106"/>
      <c r="FG92" s="106"/>
      <c r="FH92" s="106"/>
      <c r="FI92" s="106"/>
      <c r="FJ92" s="106"/>
      <c r="FK92" s="106"/>
      <c r="FL92" s="106"/>
      <c r="FM92" s="106"/>
      <c r="FN92" s="106"/>
      <c r="FO92" s="106"/>
      <c r="FP92" s="106"/>
      <c r="FQ92" s="106"/>
      <c r="FR92" s="106"/>
      <c r="FS92" s="106"/>
      <c r="FT92" s="106"/>
      <c r="FU92" s="106"/>
      <c r="FV92" s="106"/>
      <c r="FW92" s="106"/>
      <c r="FX92" s="106"/>
      <c r="FY92" s="106"/>
      <c r="FZ92" s="106"/>
      <c r="GA92" s="106"/>
      <c r="GB92" s="106"/>
      <c r="GC92" s="106"/>
      <c r="GD92" s="106"/>
      <c r="GE92" s="106"/>
      <c r="GF92" s="106"/>
      <c r="GG92" s="106"/>
      <c r="GH92" s="106"/>
      <c r="GI92" s="106"/>
      <c r="GJ92" s="106"/>
      <c r="GK92" s="106"/>
      <c r="GL92" s="106"/>
      <c r="GM92" s="106"/>
      <c r="GN92" s="106"/>
      <c r="GO92" s="106"/>
      <c r="GP92" s="106"/>
      <c r="GQ92" s="106"/>
      <c r="GR92" s="106"/>
      <c r="GS92" s="106"/>
      <c r="GT92" s="106"/>
      <c r="GU92" s="106"/>
      <c r="GV92" s="106"/>
      <c r="GW92" s="106"/>
      <c r="GX92" s="106"/>
      <c r="GY92" s="106"/>
      <c r="GZ92" s="106"/>
      <c r="HA92" s="106"/>
      <c r="HB92" s="106"/>
      <c r="HC92" s="106"/>
      <c r="HD92" s="106"/>
      <c r="HE92" s="106"/>
      <c r="HF92" s="106"/>
      <c r="HG92" s="106"/>
      <c r="HH92" s="106"/>
      <c r="HI92" s="106"/>
      <c r="HJ92" s="106"/>
      <c r="HK92" s="106"/>
      <c r="HL92" s="106"/>
      <c r="HM92" s="106"/>
      <c r="HN92" s="106"/>
      <c r="HO92" s="106"/>
      <c r="HP92" s="106"/>
      <c r="HQ92" s="106"/>
      <c r="HR92" s="106"/>
      <c r="HS92" s="106"/>
      <c r="HT92" s="106"/>
      <c r="HU92" s="106"/>
      <c r="HV92" s="106"/>
      <c r="HW92" s="106"/>
      <c r="HX92" s="106"/>
      <c r="HY92" s="106"/>
      <c r="HZ92" s="106"/>
      <c r="IA92" s="106"/>
      <c r="IB92" s="106"/>
      <c r="IC92" s="106"/>
      <c r="ID92" s="106"/>
      <c r="IE92" s="106"/>
      <c r="IF92" s="106"/>
      <c r="IG92" s="106"/>
      <c r="IH92" s="106"/>
      <c r="II92" s="106"/>
      <c r="IJ92" s="106"/>
      <c r="IK92" s="106"/>
      <c r="IL92" s="106"/>
      <c r="IM92" s="106"/>
      <c r="IN92" s="106"/>
      <c r="IO92" s="106"/>
      <c r="IP92" s="106"/>
      <c r="IQ92" s="106"/>
      <c r="IR92" s="106"/>
      <c r="IS92" s="106"/>
      <c r="IT92" s="106"/>
      <c r="IU92" s="106"/>
      <c r="IV92" s="106"/>
      <c r="IW92" s="106"/>
      <c r="IX92" s="106"/>
      <c r="IY92" s="106"/>
      <c r="IZ92" s="106"/>
      <c r="JA92" s="106"/>
      <c r="JB92" s="106"/>
      <c r="JC92" s="106"/>
      <c r="JD92" s="106"/>
      <c r="JE92" s="106"/>
      <c r="JF92" s="106"/>
      <c r="JG92" s="106"/>
      <c r="JH92" s="106"/>
      <c r="JI92" s="106"/>
      <c r="JJ92" s="106"/>
      <c r="JK92" s="106"/>
      <c r="JL92" s="106"/>
      <c r="JM92" s="106"/>
      <c r="JN92" s="106"/>
      <c r="JO92" s="106"/>
      <c r="JP92" s="106"/>
      <c r="JQ92" s="106"/>
      <c r="JR92" s="106"/>
      <c r="JS92" s="106"/>
      <c r="JT92" s="106"/>
      <c r="JU92" s="106"/>
      <c r="JV92" s="106"/>
      <c r="JW92" s="106"/>
      <c r="JX92" s="106"/>
      <c r="JY92" s="106"/>
      <c r="JZ92" s="106"/>
      <c r="KA92" s="106"/>
      <c r="KB92" s="106"/>
      <c r="KC92" s="106"/>
      <c r="KD92" s="106"/>
      <c r="KE92" s="106"/>
      <c r="KF92" s="106"/>
      <c r="KG92" s="106"/>
      <c r="KH92" s="106"/>
      <c r="KI92" s="106"/>
      <c r="KJ92" s="106"/>
      <c r="KK92" s="106"/>
      <c r="KL92" s="106"/>
      <c r="KM92" s="106"/>
      <c r="KN92" s="106"/>
      <c r="KO92" s="106"/>
      <c r="KP92" s="106"/>
      <c r="KQ92" s="106"/>
      <c r="KR92" s="106"/>
      <c r="KS92" s="106"/>
      <c r="KT92" s="106"/>
      <c r="KU92" s="106"/>
      <c r="KV92" s="106"/>
      <c r="KW92" s="106"/>
      <c r="KX92" s="106"/>
      <c r="KY92" s="106"/>
      <c r="KZ92" s="106"/>
      <c r="LA92" s="106"/>
      <c r="LB92" s="106"/>
      <c r="LC92" s="106"/>
      <c r="LD92" s="106"/>
      <c r="LE92" s="106"/>
      <c r="LF92" s="106"/>
      <c r="LG92" s="106"/>
      <c r="LH92" s="106"/>
      <c r="LI92" s="106"/>
      <c r="LJ92" s="106"/>
      <c r="LK92" s="106"/>
      <c r="LL92" s="106"/>
      <c r="LM92" s="106"/>
      <c r="LN92" s="106"/>
      <c r="LO92" s="106"/>
      <c r="LP92" s="106"/>
      <c r="LQ92" s="106"/>
      <c r="LR92" s="106"/>
      <c r="LS92" s="106"/>
      <c r="LT92" s="106"/>
      <c r="LU92" s="106"/>
      <c r="LV92" s="106"/>
      <c r="LW92" s="106"/>
      <c r="LX92" s="106"/>
      <c r="LY92" s="106"/>
      <c r="LZ92" s="106"/>
      <c r="MA92" s="106"/>
      <c r="MB92" s="106"/>
      <c r="MC92" s="106"/>
      <c r="MD92" s="106"/>
      <c r="ME92" s="106"/>
      <c r="MF92" s="106"/>
      <c r="MG92" s="106"/>
      <c r="MH92" s="106"/>
      <c r="MI92" s="106"/>
      <c r="MJ92" s="106"/>
      <c r="MK92" s="106"/>
      <c r="ML92" s="106"/>
      <c r="MM92" s="106"/>
      <c r="MN92" s="106"/>
      <c r="MO92" s="106"/>
      <c r="MP92" s="106"/>
      <c r="MQ92" s="106"/>
      <c r="MR92" s="106"/>
      <c r="MS92" s="106"/>
      <c r="MT92" s="106"/>
      <c r="MU92" s="106"/>
      <c r="MV92" s="106"/>
      <c r="MW92" s="106"/>
      <c r="MX92" s="106"/>
      <c r="MY92" s="106"/>
      <c r="MZ92" s="106"/>
      <c r="NA92" s="106"/>
      <c r="NB92" s="106"/>
      <c r="NC92" s="106"/>
      <c r="ND92" s="106"/>
      <c r="NE92" s="106"/>
      <c r="NF92" s="106"/>
      <c r="NG92" s="106"/>
      <c r="NH92" s="106"/>
      <c r="NI92" s="106"/>
      <c r="NJ92" s="106"/>
      <c r="NK92" s="106"/>
      <c r="NL92" s="106"/>
      <c r="NM92" s="106"/>
      <c r="NN92" s="106"/>
      <c r="NO92" s="106"/>
      <c r="NP92" s="106"/>
      <c r="NQ92" s="106"/>
      <c r="NR92" s="106"/>
      <c r="NS92" s="106"/>
      <c r="NT92" s="106"/>
      <c r="NU92" s="106"/>
      <c r="NV92" s="106"/>
      <c r="NW92" s="106"/>
      <c r="NX92" s="106"/>
      <c r="NY92" s="106"/>
      <c r="NZ92" s="106"/>
      <c r="OA92" s="106"/>
      <c r="OB92" s="106"/>
      <c r="OC92" s="106"/>
      <c r="OD92" s="106"/>
      <c r="OE92" s="106"/>
      <c r="OF92" s="106"/>
      <c r="OG92" s="106"/>
      <c r="OH92" s="106"/>
      <c r="OI92" s="106"/>
      <c r="OJ92" s="106"/>
      <c r="OK92" s="106"/>
      <c r="OL92" s="106"/>
      <c r="OM92" s="106"/>
      <c r="ON92" s="106"/>
      <c r="OO92" s="106"/>
      <c r="OP92" s="106"/>
      <c r="OQ92" s="106"/>
      <c r="OR92" s="106"/>
      <c r="OS92" s="106"/>
      <c r="OT92" s="106"/>
      <c r="OU92" s="106"/>
      <c r="OV92" s="106"/>
      <c r="OW92" s="106"/>
      <c r="OX92" s="106"/>
      <c r="OY92" s="106"/>
      <c r="OZ92" s="106"/>
      <c r="PA92" s="106"/>
      <c r="PB92" s="106"/>
      <c r="PC92" s="106"/>
      <c r="PD92" s="106"/>
      <c r="PE92" s="106"/>
      <c r="PF92" s="106"/>
      <c r="PG92" s="106"/>
      <c r="PH92" s="106"/>
      <c r="PI92" s="106"/>
      <c r="PJ92" s="106"/>
      <c r="PK92" s="106"/>
      <c r="PL92" s="106"/>
      <c r="PM92" s="106"/>
      <c r="PN92" s="106"/>
      <c r="PO92" s="106"/>
      <c r="PP92" s="106"/>
      <c r="PQ92" s="106"/>
      <c r="PR92" s="106"/>
      <c r="PS92" s="106"/>
      <c r="PT92" s="106"/>
      <c r="PU92" s="106"/>
      <c r="PV92" s="106"/>
      <c r="PW92" s="106"/>
      <c r="PX92" s="106"/>
      <c r="PY92" s="106"/>
      <c r="PZ92" s="106"/>
      <c r="QA92" s="106"/>
      <c r="QB92" s="106"/>
      <c r="QC92" s="106"/>
      <c r="QD92" s="106"/>
      <c r="QE92" s="106"/>
      <c r="QF92" s="106"/>
      <c r="QG92" s="106"/>
      <c r="QH92" s="106"/>
      <c r="QI92" s="106"/>
      <c r="QJ92" s="106"/>
      <c r="QK92" s="106"/>
      <c r="QL92" s="106"/>
      <c r="QM92" s="106"/>
      <c r="QN92" s="106"/>
      <c r="QO92" s="106"/>
      <c r="QP92" s="106"/>
      <c r="QQ92" s="106"/>
      <c r="QR92" s="106"/>
      <c r="QS92" s="106"/>
      <c r="QT92" s="106"/>
      <c r="QU92" s="106"/>
      <c r="QV92" s="106"/>
      <c r="QW92" s="106"/>
      <c r="QX92" s="106"/>
      <c r="QY92" s="106"/>
      <c r="QZ92" s="106"/>
      <c r="RA92" s="106"/>
      <c r="RB92" s="106"/>
      <c r="RC92" s="106"/>
      <c r="RD92" s="106"/>
      <c r="RE92" s="106"/>
      <c r="RF92" s="106"/>
      <c r="RG92" s="106"/>
      <c r="RH92" s="106"/>
      <c r="RI92" s="106"/>
      <c r="RJ92" s="106"/>
      <c r="RK92" s="106"/>
      <c r="RL92" s="106"/>
      <c r="RM92" s="106"/>
      <c r="RN92" s="106"/>
      <c r="RO92" s="106"/>
      <c r="RP92" s="106"/>
      <c r="RQ92" s="106"/>
      <c r="RR92" s="106"/>
      <c r="RS92" s="106"/>
      <c r="RT92" s="106"/>
      <c r="RU92" s="106"/>
      <c r="RV92" s="106"/>
      <c r="RW92" s="106"/>
      <c r="RX92" s="106"/>
      <c r="RY92" s="106"/>
      <c r="RZ92" s="106"/>
      <c r="SA92" s="106"/>
      <c r="SB92" s="106"/>
      <c r="SC92" s="106"/>
      <c r="SD92" s="106"/>
      <c r="SE92" s="106"/>
      <c r="SF92" s="106"/>
      <c r="SG92" s="106"/>
      <c r="SH92" s="106"/>
      <c r="SI92" s="106"/>
      <c r="SJ92" s="106"/>
      <c r="SK92" s="106"/>
      <c r="SL92" s="106"/>
      <c r="SM92" s="106"/>
      <c r="SN92" s="106"/>
      <c r="SO92" s="106"/>
      <c r="SP92" s="106"/>
      <c r="SQ92" s="106"/>
      <c r="SR92" s="106"/>
      <c r="SS92" s="106"/>
      <c r="ST92" s="106"/>
      <c r="SU92" s="106"/>
      <c r="SV92" s="106"/>
      <c r="SW92" s="106"/>
      <c r="SX92" s="106"/>
      <c r="SY92" s="106"/>
      <c r="SZ92" s="106"/>
      <c r="TA92" s="106"/>
      <c r="TB92" s="106"/>
      <c r="TC92" s="106"/>
      <c r="TD92" s="106"/>
      <c r="TE92" s="106"/>
      <c r="TF92" s="106"/>
      <c r="TG92" s="106"/>
      <c r="TH92" s="106"/>
      <c r="TI92" s="106"/>
      <c r="TJ92" s="106"/>
      <c r="TK92" s="106"/>
      <c r="TL92" s="106"/>
      <c r="TM92" s="106"/>
      <c r="TN92" s="106"/>
      <c r="TO92" s="106"/>
      <c r="TP92" s="106"/>
      <c r="TQ92" s="106"/>
      <c r="TR92" s="106"/>
      <c r="TS92" s="106"/>
      <c r="TT92" s="106"/>
      <c r="TU92" s="106"/>
      <c r="TV92" s="106"/>
      <c r="TW92" s="106"/>
      <c r="TX92" s="106"/>
      <c r="TY92" s="106"/>
      <c r="TZ92" s="106"/>
      <c r="UA92" s="106"/>
      <c r="UB92" s="106"/>
      <c r="UC92" s="106"/>
      <c r="UD92" s="106"/>
      <c r="UE92" s="106"/>
      <c r="UF92" s="106"/>
      <c r="UG92" s="106"/>
      <c r="UH92" s="106"/>
      <c r="UI92" s="106"/>
      <c r="UJ92" s="106"/>
      <c r="UK92" s="106"/>
      <c r="UL92" s="106"/>
      <c r="UM92" s="106"/>
      <c r="UN92" s="106"/>
      <c r="UO92" s="106"/>
      <c r="UP92" s="106"/>
      <c r="UQ92" s="106"/>
      <c r="UR92" s="106"/>
      <c r="US92" s="106"/>
      <c r="UT92" s="106"/>
      <c r="UU92" s="106"/>
      <c r="UV92" s="106"/>
      <c r="UW92" s="106"/>
      <c r="UX92" s="106"/>
      <c r="UY92" s="106"/>
      <c r="UZ92" s="106"/>
      <c r="VA92" s="106"/>
      <c r="VB92" s="106"/>
      <c r="VC92" s="106"/>
      <c r="VD92" s="106"/>
      <c r="VE92" s="106"/>
      <c r="VF92" s="106"/>
      <c r="VG92" s="106"/>
      <c r="VH92" s="106"/>
      <c r="VI92" s="106"/>
      <c r="VJ92" s="106"/>
      <c r="VK92" s="106"/>
      <c r="VL92" s="106"/>
      <c r="VM92" s="106"/>
      <c r="VN92" s="106"/>
      <c r="VO92" s="106"/>
      <c r="VP92" s="106"/>
      <c r="VQ92" s="106"/>
      <c r="VR92" s="106"/>
      <c r="VS92" s="106"/>
      <c r="VT92" s="106"/>
      <c r="VU92" s="106"/>
      <c r="VV92" s="106"/>
      <c r="VW92" s="106"/>
      <c r="VX92" s="106"/>
      <c r="VY92" s="106"/>
      <c r="VZ92" s="106"/>
      <c r="WA92" s="106"/>
      <c r="WB92" s="106"/>
      <c r="WC92" s="106"/>
      <c r="WD92" s="106"/>
      <c r="WE92" s="106"/>
      <c r="WF92" s="106"/>
      <c r="WG92" s="106"/>
      <c r="WH92" s="106"/>
      <c r="WI92" s="106"/>
      <c r="WJ92" s="106"/>
      <c r="WK92" s="106"/>
      <c r="WL92" s="106"/>
      <c r="WM92" s="106"/>
      <c r="WN92" s="106"/>
      <c r="WO92" s="106"/>
      <c r="WP92" s="106"/>
      <c r="WQ92" s="106"/>
      <c r="WR92" s="106"/>
      <c r="WS92" s="106"/>
      <c r="WT92" s="106"/>
      <c r="WU92" s="106"/>
      <c r="WV92" s="106"/>
      <c r="WW92" s="106"/>
      <c r="WX92" s="106"/>
      <c r="WY92" s="106"/>
      <c r="WZ92" s="106"/>
      <c r="XA92" s="106"/>
      <c r="XB92" s="106"/>
      <c r="XC92" s="106"/>
      <c r="XD92" s="106"/>
      <c r="XE92" s="106"/>
      <c r="XF92" s="106"/>
      <c r="XG92" s="106"/>
      <c r="XH92" s="106"/>
      <c r="XI92" s="106"/>
      <c r="XJ92" s="106"/>
      <c r="XK92" s="106"/>
      <c r="XL92" s="106"/>
      <c r="XM92" s="106"/>
      <c r="XN92" s="106"/>
      <c r="XO92" s="106"/>
      <c r="XP92" s="106"/>
      <c r="XQ92" s="106"/>
      <c r="XR92" s="106"/>
      <c r="XS92" s="106"/>
      <c r="XT92" s="106"/>
      <c r="XU92" s="106"/>
      <c r="XV92" s="106"/>
      <c r="XW92" s="106"/>
      <c r="XX92" s="106"/>
      <c r="XY92" s="106"/>
      <c r="XZ92" s="106"/>
      <c r="YA92" s="106"/>
      <c r="YB92" s="106"/>
      <c r="YC92" s="106"/>
      <c r="YD92" s="106"/>
      <c r="YE92" s="106"/>
      <c r="YF92" s="106"/>
      <c r="YG92" s="106"/>
      <c r="YH92" s="106"/>
      <c r="YI92" s="106"/>
      <c r="YJ92" s="106"/>
      <c r="YK92" s="106"/>
      <c r="YL92" s="106"/>
      <c r="YM92" s="106"/>
      <c r="YN92" s="106"/>
      <c r="YO92" s="106"/>
      <c r="YP92" s="106"/>
      <c r="YQ92" s="106"/>
      <c r="YR92" s="106"/>
      <c r="YS92" s="106"/>
      <c r="YT92" s="106"/>
      <c r="YU92" s="106"/>
      <c r="YV92" s="106"/>
      <c r="YW92" s="106"/>
      <c r="YX92" s="106"/>
      <c r="YY92" s="106"/>
      <c r="YZ92" s="106"/>
      <c r="ZA92" s="106"/>
      <c r="ZB92" s="106"/>
      <c r="ZC92" s="106"/>
      <c r="ZD92" s="106"/>
      <c r="ZE92" s="106"/>
      <c r="ZF92" s="106"/>
      <c r="ZG92" s="106"/>
      <c r="ZH92" s="106"/>
      <c r="ZI92" s="106"/>
      <c r="ZJ92" s="106"/>
      <c r="ZK92" s="106"/>
      <c r="ZL92" s="106"/>
      <c r="ZM92" s="106"/>
      <c r="ZN92" s="106"/>
      <c r="ZO92" s="106"/>
      <c r="ZP92" s="106"/>
      <c r="ZQ92" s="106"/>
      <c r="ZR92" s="106"/>
      <c r="ZS92" s="106"/>
      <c r="ZT92" s="106"/>
      <c r="ZU92" s="106"/>
      <c r="ZV92" s="106"/>
      <c r="ZW92" s="106"/>
      <c r="ZX92" s="106"/>
      <c r="ZY92" s="106"/>
      <c r="ZZ92" s="106"/>
      <c r="AAA92" s="106"/>
      <c r="AAB92" s="106"/>
      <c r="AAC92" s="106"/>
      <c r="AAD92" s="106"/>
      <c r="AAE92" s="106"/>
      <c r="AAF92" s="106"/>
      <c r="AAG92" s="106"/>
      <c r="AAH92" s="106"/>
      <c r="AAI92" s="106"/>
      <c r="AAJ92" s="106"/>
      <c r="AAK92" s="106"/>
      <c r="AAL92" s="106"/>
      <c r="AAM92" s="106"/>
      <c r="AAN92" s="106"/>
      <c r="AAO92" s="106"/>
      <c r="AAP92" s="106"/>
      <c r="AAQ92" s="106"/>
      <c r="AAR92" s="106"/>
      <c r="AAS92" s="106"/>
      <c r="AAT92" s="106"/>
      <c r="AAU92" s="106"/>
      <c r="AAV92" s="106"/>
      <c r="AAW92" s="106"/>
      <c r="AAX92" s="106"/>
      <c r="AAY92" s="106"/>
      <c r="AAZ92" s="106"/>
      <c r="ABA92" s="106"/>
      <c r="ABB92" s="106"/>
      <c r="ABC92" s="106"/>
      <c r="ABD92" s="106"/>
      <c r="ABE92" s="106"/>
      <c r="ABF92" s="106"/>
      <c r="ABG92" s="106"/>
      <c r="ABH92" s="106"/>
      <c r="ABI92" s="106"/>
      <c r="ABJ92" s="106"/>
      <c r="ABK92" s="106"/>
      <c r="ABL92" s="106"/>
      <c r="ABM92" s="106"/>
      <c r="ABN92" s="106"/>
      <c r="ABO92" s="106"/>
      <c r="ABP92" s="106"/>
      <c r="ABQ92" s="106"/>
      <c r="ABR92" s="106"/>
      <c r="ABS92" s="106"/>
      <c r="ABT92" s="106"/>
      <c r="ABU92" s="106"/>
      <c r="ABV92" s="106"/>
      <c r="ABW92" s="106"/>
      <c r="ABX92" s="106"/>
      <c r="ABY92" s="106"/>
      <c r="ABZ92" s="106"/>
      <c r="ACA92" s="106"/>
      <c r="ACB92" s="106"/>
      <c r="ACC92" s="106"/>
      <c r="ACD92" s="106"/>
      <c r="ACE92" s="106"/>
      <c r="ACF92" s="106"/>
      <c r="ACG92" s="106"/>
      <c r="ACH92" s="106"/>
      <c r="ACI92" s="106"/>
      <c r="ACJ92" s="106"/>
      <c r="ACK92" s="106"/>
      <c r="ACL92" s="106"/>
      <c r="ACM92" s="106"/>
      <c r="ACN92" s="106"/>
      <c r="ACO92" s="106"/>
      <c r="ACP92" s="106"/>
      <c r="ACQ92" s="106"/>
      <c r="ACR92" s="106"/>
      <c r="ACS92" s="106"/>
      <c r="ACT92" s="106"/>
      <c r="ACU92" s="106"/>
      <c r="ACV92" s="106"/>
      <c r="ACW92" s="106"/>
      <c r="ACX92" s="106"/>
      <c r="ACY92" s="106"/>
      <c r="ACZ92" s="106"/>
      <c r="ADA92" s="106"/>
      <c r="ADB92" s="106"/>
      <c r="ADC92" s="106"/>
      <c r="ADD92" s="106"/>
      <c r="ADE92" s="106"/>
      <c r="ADF92" s="106"/>
      <c r="ADG92" s="106"/>
      <c r="ADH92" s="106"/>
      <c r="ADI92" s="106"/>
      <c r="ADJ92" s="106"/>
      <c r="ADK92" s="106"/>
      <c r="ADL92" s="106"/>
      <c r="ADM92" s="106"/>
      <c r="ADN92" s="106"/>
      <c r="ADO92" s="106"/>
      <c r="ADP92" s="106"/>
      <c r="ADQ92" s="106"/>
      <c r="ADR92" s="106"/>
      <c r="ADS92" s="106"/>
      <c r="ADT92" s="106"/>
      <c r="ADU92" s="106"/>
      <c r="ADV92" s="106"/>
      <c r="ADW92" s="106"/>
      <c r="ADX92" s="106"/>
      <c r="ADY92" s="106"/>
      <c r="ADZ92" s="106"/>
      <c r="AEA92" s="106"/>
      <c r="AEB92" s="106"/>
      <c r="AEC92" s="106"/>
      <c r="AED92" s="106"/>
      <c r="AEE92" s="106"/>
      <c r="AEF92" s="106"/>
      <c r="AEG92" s="106"/>
      <c r="AEH92" s="106"/>
      <c r="AEI92" s="106"/>
      <c r="AEJ92" s="106"/>
      <c r="AEK92" s="106"/>
      <c r="AEL92" s="106"/>
      <c r="AEM92" s="106"/>
      <c r="AEN92" s="106"/>
      <c r="AEO92" s="106"/>
      <c r="AEP92" s="106"/>
      <c r="AEQ92" s="106"/>
      <c r="AER92" s="106"/>
      <c r="AES92" s="106"/>
      <c r="AET92" s="106"/>
      <c r="AEU92" s="106"/>
      <c r="AEV92" s="106"/>
      <c r="AEW92" s="106"/>
      <c r="AEX92" s="106"/>
      <c r="AEY92" s="106"/>
      <c r="AEZ92" s="106"/>
      <c r="AFA92" s="106"/>
      <c r="AFB92" s="106"/>
      <c r="AFC92" s="106"/>
      <c r="AFD92" s="106"/>
      <c r="AFE92" s="106"/>
      <c r="AFF92" s="106"/>
      <c r="AFG92" s="106"/>
      <c r="AFH92" s="106"/>
      <c r="AFI92" s="106"/>
      <c r="AFJ92" s="106"/>
      <c r="AFK92" s="106"/>
      <c r="AFL92" s="106"/>
      <c r="AFM92" s="106"/>
      <c r="AFN92" s="106"/>
      <c r="AFO92" s="106"/>
      <c r="AFP92" s="106"/>
      <c r="AFQ92" s="106"/>
      <c r="AFR92" s="106"/>
      <c r="AFS92" s="106"/>
      <c r="AFT92" s="106"/>
      <c r="AFU92" s="106"/>
      <c r="AFV92" s="106"/>
      <c r="AFW92" s="106"/>
      <c r="AFX92" s="106"/>
      <c r="AFY92" s="106"/>
      <c r="AFZ92" s="106"/>
      <c r="AGA92" s="106"/>
      <c r="AGB92" s="106"/>
      <c r="AGC92" s="106"/>
      <c r="AGD92" s="106"/>
      <c r="AGE92" s="106"/>
      <c r="AGF92" s="106"/>
      <c r="AGG92" s="106"/>
      <c r="AGH92" s="106"/>
      <c r="AGI92" s="106"/>
      <c r="AGJ92" s="106"/>
      <c r="AGK92" s="106"/>
      <c r="AGL92" s="106"/>
      <c r="AGM92" s="106"/>
      <c r="AGN92" s="106"/>
      <c r="AGO92" s="106"/>
      <c r="AGP92" s="106"/>
      <c r="AGQ92" s="106"/>
      <c r="AGR92" s="106"/>
      <c r="AGS92" s="106"/>
      <c r="AGT92" s="106"/>
      <c r="AGU92" s="106"/>
      <c r="AGV92" s="106"/>
      <c r="AGW92" s="106"/>
      <c r="AGX92" s="106"/>
      <c r="AGY92" s="106"/>
      <c r="AGZ92" s="106"/>
      <c r="AHA92" s="106"/>
      <c r="AHB92" s="106"/>
      <c r="AHC92" s="106"/>
      <c r="AHD92" s="106"/>
      <c r="AHE92" s="106"/>
      <c r="AHF92" s="106"/>
      <c r="AHG92" s="106"/>
      <c r="AHH92" s="106"/>
      <c r="AHI92" s="106"/>
      <c r="AHJ92" s="106"/>
      <c r="AHK92" s="106"/>
      <c r="AHL92" s="106"/>
      <c r="AHM92" s="106"/>
      <c r="AHN92" s="106"/>
      <c r="AHO92" s="106"/>
      <c r="AHP92" s="106"/>
      <c r="AHQ92" s="106"/>
      <c r="AHR92" s="106"/>
      <c r="AHS92" s="106"/>
      <c r="AHT92" s="106"/>
      <c r="AHU92" s="106"/>
      <c r="AHV92" s="106"/>
      <c r="AHW92" s="106"/>
      <c r="AHX92" s="106"/>
      <c r="AHY92" s="106"/>
      <c r="AHZ92" s="106"/>
      <c r="AIA92" s="106"/>
      <c r="AIB92" s="106"/>
      <c r="AIC92" s="106"/>
      <c r="AID92" s="106"/>
      <c r="AIE92" s="106"/>
      <c r="AIF92" s="106"/>
      <c r="AIG92" s="106"/>
      <c r="AIH92" s="106"/>
      <c r="AII92" s="106"/>
      <c r="AIJ92" s="106"/>
      <c r="AIK92" s="106"/>
      <c r="AIL92" s="106"/>
      <c r="AIM92" s="106"/>
      <c r="AIN92" s="106"/>
      <c r="AIO92" s="106"/>
      <c r="AIP92" s="106"/>
      <c r="AIQ92" s="106"/>
      <c r="AIR92" s="106"/>
      <c r="AIS92" s="106"/>
      <c r="AIT92" s="106"/>
      <c r="AIU92" s="106"/>
      <c r="AIV92" s="106"/>
      <c r="AIW92" s="106"/>
      <c r="AIX92" s="106"/>
      <c r="AIY92" s="106"/>
      <c r="AIZ92" s="106"/>
      <c r="AJA92" s="106"/>
      <c r="AJB92" s="106"/>
      <c r="AJC92" s="106"/>
      <c r="AJD92" s="106"/>
      <c r="AJE92" s="106"/>
      <c r="AJF92" s="106"/>
      <c r="AJG92" s="106"/>
      <c r="AJH92" s="106"/>
      <c r="AJI92" s="106"/>
      <c r="AJJ92" s="106"/>
      <c r="AJK92" s="106"/>
      <c r="AJL92" s="106"/>
      <c r="AJM92" s="106"/>
      <c r="AJN92" s="106"/>
      <c r="AJO92" s="106"/>
      <c r="AJP92" s="106"/>
      <c r="AJQ92" s="106"/>
      <c r="AJR92" s="106"/>
      <c r="AJS92" s="106"/>
      <c r="AJT92" s="106"/>
      <c r="AJU92" s="106"/>
      <c r="AJV92" s="106"/>
      <c r="AJW92" s="106"/>
      <c r="AJX92" s="106"/>
      <c r="AJY92" s="106"/>
      <c r="AJZ92" s="106"/>
      <c r="AKA92" s="106"/>
      <c r="AKB92" s="106"/>
      <c r="AKC92" s="106"/>
      <c r="AKD92" s="106"/>
      <c r="AKE92" s="106"/>
      <c r="AKF92" s="106"/>
      <c r="AKG92" s="106"/>
      <c r="AKH92" s="106"/>
      <c r="AKI92" s="106"/>
      <c r="AKJ92" s="106"/>
      <c r="AKK92" s="106"/>
      <c r="AKL92" s="106"/>
      <c r="AKM92" s="106"/>
      <c r="AKN92" s="106"/>
      <c r="AKO92" s="106"/>
      <c r="AKP92" s="106"/>
      <c r="AKQ92" s="106"/>
      <c r="AKR92" s="106"/>
      <c r="AKS92" s="106"/>
      <c r="AKT92" s="106"/>
      <c r="AKU92" s="106"/>
      <c r="AKV92" s="106"/>
      <c r="AKW92" s="106"/>
      <c r="AKX92" s="106"/>
      <c r="AKY92" s="106"/>
      <c r="AKZ92" s="106"/>
      <c r="ALA92" s="106"/>
      <c r="ALB92" s="106"/>
      <c r="ALC92" s="106"/>
      <c r="ALD92" s="106"/>
      <c r="ALE92" s="106"/>
      <c r="ALF92" s="106"/>
      <c r="ALG92" s="106"/>
      <c r="ALH92" s="106"/>
      <c r="ALI92" s="106"/>
      <c r="ALJ92" s="106"/>
      <c r="ALK92" s="106"/>
      <c r="ALL92" s="106"/>
      <c r="ALM92" s="106"/>
      <c r="ALN92" s="106"/>
      <c r="ALO92" s="106"/>
      <c r="ALP92" s="106"/>
      <c r="ALQ92" s="106"/>
      <c r="ALR92" s="106"/>
      <c r="ALS92" s="106"/>
      <c r="ALT92" s="106"/>
      <c r="ALU92" s="106"/>
      <c r="ALV92" s="106"/>
      <c r="ALW92" s="106"/>
      <c r="ALX92" s="106"/>
      <c r="ALY92" s="106"/>
      <c r="ALZ92" s="106"/>
      <c r="AMA92" s="106"/>
      <c r="AMB92" s="106"/>
      <c r="AMC92" s="106"/>
      <c r="AMD92" s="106"/>
      <c r="AME92" s="106"/>
      <c r="AMF92" s="106"/>
      <c r="AMG92" s="106"/>
      <c r="AMH92" s="106"/>
      <c r="AMI92" s="106"/>
      <c r="AMJ92" s="106"/>
      <c r="AMK92" s="106"/>
      <c r="AML92" s="106"/>
      <c r="AMM92" s="106"/>
      <c r="AMN92" s="106"/>
      <c r="AMO92" s="106"/>
      <c r="AMP92" s="106"/>
      <c r="AMQ92" s="106"/>
      <c r="AMR92" s="106"/>
      <c r="AMS92" s="106"/>
      <c r="AMT92" s="106"/>
      <c r="AMU92" s="106"/>
      <c r="AMV92" s="106"/>
      <c r="AMW92" s="106"/>
      <c r="AMX92" s="106"/>
      <c r="AMY92" s="106"/>
      <c r="AMZ92" s="106"/>
      <c r="ANA92" s="106"/>
      <c r="ANB92" s="106"/>
      <c r="ANC92" s="106"/>
      <c r="AND92" s="106"/>
    </row>
  </sheetData>
  <dataValidations count="4">
    <dataValidation type="list" allowBlank="1" showInputMessage="1" showErrorMessage="1" promptTitle="Enter the current week" sqref="CB2 CE2 BQ2 BY2 CM2">
      <formula1>"Week 1,Week 2,Week 3,Week 4,Week 5,Week 6,Week 7,Week 8,Week 9,Week 10,Week 11,Week 12,Week 13,Week 14,Week 15,Week 16,Week 17,Week 18,Week 19,Week 20,DELOAD"</formula1>
    </dataValidation>
    <dataValidation allowBlank="1" showInputMessage="1" showErrorMessage="1" promptTitle="Enter the current week" sqref="CP2:CR2 AK2:BN2 AK12:BN12 AK7:BN7 AK22:BN22 AK17:BN17 I2:AB2 I17:AB17 I7:AB7 I12:AB12 I22:AB22"/>
    <dataValidation type="list" allowBlank="1" showInputMessage="1" showErrorMessage="1" sqref="A8:A10 A13:A15 A18:A20 A3:A5 A23:A25 AC8:AC10 AC13:AC15 AC18:AC20 AC3:AC5 AC23:AC25">
      <formula1>"Squat, Bench Press, Deadlift, Average, Standard"</formula1>
    </dataValidation>
    <dataValidation type="list" allowBlank="1" showInputMessage="1" showErrorMessage="1" sqref="B18:B21 B13:B16 B8:B11 B3:B6 B23:B26 AD18:AD21 AD13:AD16 AD8:AD11 AD3:AD6 AD23:AD26">
      <formula1>"Squat, Bench Press, Deadlift, n/a"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B1:AB42"/>
  <sheetViews>
    <sheetView showGridLines="0" workbookViewId="0">
      <selection activeCell="F39" sqref="F39"/>
    </sheetView>
  </sheetViews>
  <sheetFormatPr baseColWidth="10" defaultColWidth="14.5" defaultRowHeight="15.75" customHeight="1" x14ac:dyDescent="0"/>
  <cols>
    <col min="2" max="2" width="10.5" customWidth="1"/>
    <col min="3" max="15" width="6" customWidth="1"/>
    <col min="16" max="16" width="9.1640625" customWidth="1"/>
    <col min="17" max="30" width="6" customWidth="1"/>
  </cols>
  <sheetData>
    <row r="1" spans="2:28" ht="68" customHeight="1"/>
    <row r="2" spans="2:28" ht="15.75" customHeight="1">
      <c r="B2" s="6" t="s">
        <v>1</v>
      </c>
      <c r="C2" s="136" t="s">
        <v>2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P2" s="6" t="s">
        <v>7</v>
      </c>
      <c r="Q2" s="136" t="s">
        <v>2</v>
      </c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</row>
    <row r="3" spans="2:28" ht="15.75" customHeight="1">
      <c r="B3" s="7" t="s">
        <v>3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P3" s="7" t="s">
        <v>3</v>
      </c>
      <c r="Q3" s="7">
        <v>1</v>
      </c>
      <c r="R3" s="7">
        <v>2</v>
      </c>
      <c r="S3" s="7">
        <v>3</v>
      </c>
      <c r="T3" s="7">
        <v>4</v>
      </c>
      <c r="U3" s="7">
        <v>5</v>
      </c>
      <c r="V3" s="7">
        <v>6</v>
      </c>
      <c r="W3" s="7">
        <v>7</v>
      </c>
      <c r="X3" s="7">
        <v>8</v>
      </c>
      <c r="Y3" s="7">
        <v>9</v>
      </c>
      <c r="Z3" s="7">
        <v>10</v>
      </c>
      <c r="AA3" s="7">
        <v>11</v>
      </c>
      <c r="AB3" s="7">
        <v>12</v>
      </c>
    </row>
    <row r="4" spans="2:28" ht="15.75" customHeight="1">
      <c r="B4" s="8">
        <v>10</v>
      </c>
      <c r="C4" s="9">
        <v>1</v>
      </c>
      <c r="D4" s="10">
        <f>ROUND(C4-(($C4-$F4)/3),2)</f>
        <v>0.97</v>
      </c>
      <c r="E4" s="10">
        <f>ROUND(D4-(($C4-$F4)/3),2)</f>
        <v>0.94</v>
      </c>
      <c r="F4" s="10">
        <f>ROUND(INDEX($B37:$G42,MATCH($B2,$B37:$B42,0),5),2)</f>
        <v>0.92</v>
      </c>
      <c r="G4" s="10">
        <f>ROUND(F4-(($F4-$J4)/4),2)</f>
        <v>0.88</v>
      </c>
      <c r="H4" s="10">
        <f>ROUND(G4-(($F4-$J4)/4),2)</f>
        <v>0.84</v>
      </c>
      <c r="I4" s="10">
        <f>ROUND(H4-(($F4-$J4)/4),2)</f>
        <v>0.8</v>
      </c>
      <c r="J4" s="10">
        <f>ROUND(INDEX($B37:$G42,MATCH($B2,$B37:$B42,0),6),2)</f>
        <v>0.75</v>
      </c>
      <c r="K4" s="10">
        <f>ROUND(J4-(($F4-$J4)/4/2),2)</f>
        <v>0.73</v>
      </c>
      <c r="L4" s="10">
        <f>ROUND(K4-(($F4-$J4)/4/2),2)</f>
        <v>0.71</v>
      </c>
      <c r="M4" s="10">
        <f>ROUND(L4-(($F4-$J4)/4/2),2)</f>
        <v>0.69</v>
      </c>
      <c r="N4" s="10">
        <f>ROUND(M4-(($F4-$J4)/4/2),2)</f>
        <v>0.67</v>
      </c>
      <c r="P4" s="8">
        <v>10</v>
      </c>
      <c r="Q4" s="9">
        <v>1</v>
      </c>
      <c r="R4" s="10">
        <v>0.95</v>
      </c>
      <c r="S4" s="10">
        <v>0.9</v>
      </c>
      <c r="T4" s="10">
        <v>0.85</v>
      </c>
      <c r="U4" s="10">
        <v>0.8</v>
      </c>
      <c r="V4" s="10">
        <v>0.77</v>
      </c>
      <c r="W4" s="10">
        <v>0.74</v>
      </c>
      <c r="X4" s="10">
        <v>0.71</v>
      </c>
      <c r="Y4" s="10">
        <f>AVERAGE(X4,Z4)</f>
        <v>0.68500000000000005</v>
      </c>
      <c r="Z4" s="10">
        <v>0.66</v>
      </c>
      <c r="AA4" s="10">
        <f>AVERAGE(Z4,AB4)</f>
        <v>0.64</v>
      </c>
      <c r="AB4" s="10">
        <v>0.62</v>
      </c>
    </row>
    <row r="5" spans="2:28" ht="15.75" customHeight="1">
      <c r="B5" s="8">
        <v>9.5</v>
      </c>
      <c r="C5" s="10">
        <f t="shared" ref="C5:N5" si="0">IF(OR(C4="-",C6="-"),"-",ROUND(AVERAGE(C4,C6),2))</f>
        <v>0.99</v>
      </c>
      <c r="D5" s="10">
        <f t="shared" si="0"/>
        <v>0.96</v>
      </c>
      <c r="E5" s="10">
        <f t="shared" si="0"/>
        <v>0.93</v>
      </c>
      <c r="F5" s="10">
        <f t="shared" si="0"/>
        <v>0.9</v>
      </c>
      <c r="G5" s="10">
        <f t="shared" si="0"/>
        <v>0.86</v>
      </c>
      <c r="H5" s="10">
        <f t="shared" si="0"/>
        <v>0.82</v>
      </c>
      <c r="I5" s="10">
        <f t="shared" si="0"/>
        <v>0.78</v>
      </c>
      <c r="J5" s="10">
        <f t="shared" si="0"/>
        <v>0.74</v>
      </c>
      <c r="K5" s="10">
        <f t="shared" si="0"/>
        <v>0.72</v>
      </c>
      <c r="L5" s="10">
        <f t="shared" si="0"/>
        <v>0.7</v>
      </c>
      <c r="M5" s="10">
        <f t="shared" si="0"/>
        <v>0.68</v>
      </c>
      <c r="N5" s="10" t="str">
        <f t="shared" si="0"/>
        <v>-</v>
      </c>
      <c r="P5" s="8">
        <v>9.5</v>
      </c>
      <c r="Q5" s="10">
        <f t="shared" ref="Q5:AB5" si="1">IF(OR(Q4="-",Q6="-"),"-",AVERAGE(Q4,Q6))</f>
        <v>0.97499999999999998</v>
      </c>
      <c r="R5" s="10">
        <f t="shared" si="1"/>
        <v>0.92500000000000004</v>
      </c>
      <c r="S5" s="10">
        <f t="shared" si="1"/>
        <v>0.875</v>
      </c>
      <c r="T5" s="10">
        <f t="shared" si="1"/>
        <v>0.82499999999999996</v>
      </c>
      <c r="U5" s="10">
        <f t="shared" si="1"/>
        <v>0.78500000000000003</v>
      </c>
      <c r="V5" s="10">
        <f t="shared" si="1"/>
        <v>0.755</v>
      </c>
      <c r="W5" s="10">
        <f t="shared" si="1"/>
        <v>0.72499999999999998</v>
      </c>
      <c r="X5" s="10">
        <f t="shared" si="1"/>
        <v>0.69750000000000001</v>
      </c>
      <c r="Y5" s="10">
        <f t="shared" si="1"/>
        <v>0.6725000000000001</v>
      </c>
      <c r="Z5" s="10">
        <f t="shared" si="1"/>
        <v>0.65</v>
      </c>
      <c r="AA5" s="10">
        <f t="shared" si="1"/>
        <v>0.63</v>
      </c>
      <c r="AB5" s="10" t="str">
        <f t="shared" si="1"/>
        <v>-</v>
      </c>
    </row>
    <row r="6" spans="2:28" ht="15.75" customHeight="1">
      <c r="B6" s="11">
        <v>9</v>
      </c>
      <c r="C6" s="12">
        <f t="shared" ref="C6:N6" si="2">IF(D4&gt;0,ROUND(D4,2),"-")</f>
        <v>0.97</v>
      </c>
      <c r="D6" s="12">
        <f t="shared" si="2"/>
        <v>0.94</v>
      </c>
      <c r="E6" s="12">
        <f t="shared" si="2"/>
        <v>0.92</v>
      </c>
      <c r="F6" s="12">
        <f t="shared" si="2"/>
        <v>0.88</v>
      </c>
      <c r="G6" s="12">
        <f t="shared" si="2"/>
        <v>0.84</v>
      </c>
      <c r="H6" s="12">
        <f t="shared" si="2"/>
        <v>0.8</v>
      </c>
      <c r="I6" s="12">
        <f t="shared" si="2"/>
        <v>0.75</v>
      </c>
      <c r="J6" s="12">
        <f t="shared" si="2"/>
        <v>0.73</v>
      </c>
      <c r="K6" s="12">
        <f t="shared" si="2"/>
        <v>0.71</v>
      </c>
      <c r="L6" s="12">
        <f t="shared" si="2"/>
        <v>0.69</v>
      </c>
      <c r="M6" s="12">
        <f t="shared" si="2"/>
        <v>0.67</v>
      </c>
      <c r="N6" s="12" t="str">
        <f t="shared" si="2"/>
        <v>-</v>
      </c>
      <c r="P6" s="11">
        <v>9</v>
      </c>
      <c r="Q6" s="12">
        <f t="shared" ref="Q6:AB6" si="3">IF(R4&gt;0,R4,"-")</f>
        <v>0.95</v>
      </c>
      <c r="R6" s="12">
        <f t="shared" si="3"/>
        <v>0.9</v>
      </c>
      <c r="S6" s="12">
        <f t="shared" si="3"/>
        <v>0.85</v>
      </c>
      <c r="T6" s="12">
        <f t="shared" si="3"/>
        <v>0.8</v>
      </c>
      <c r="U6" s="12">
        <f t="shared" si="3"/>
        <v>0.77</v>
      </c>
      <c r="V6" s="12">
        <f t="shared" si="3"/>
        <v>0.74</v>
      </c>
      <c r="W6" s="12">
        <f t="shared" si="3"/>
        <v>0.71</v>
      </c>
      <c r="X6" s="12">
        <f t="shared" si="3"/>
        <v>0.68500000000000005</v>
      </c>
      <c r="Y6" s="12">
        <f t="shared" si="3"/>
        <v>0.66</v>
      </c>
      <c r="Z6" s="12">
        <f t="shared" si="3"/>
        <v>0.64</v>
      </c>
      <c r="AA6" s="12">
        <f t="shared" si="3"/>
        <v>0.62</v>
      </c>
      <c r="AB6" s="12" t="str">
        <f t="shared" si="3"/>
        <v>-</v>
      </c>
    </row>
    <row r="7" spans="2:28" ht="15.75" customHeight="1">
      <c r="B7" s="8">
        <v>8.5</v>
      </c>
      <c r="C7" s="10">
        <f t="shared" ref="C7:N7" si="4">IF(OR(C6="-",C8="-"),"-",ROUND(AVERAGE(C6,C8),2))</f>
        <v>0.96</v>
      </c>
      <c r="D7" s="10">
        <f t="shared" si="4"/>
        <v>0.93</v>
      </c>
      <c r="E7" s="10">
        <f t="shared" si="4"/>
        <v>0.9</v>
      </c>
      <c r="F7" s="10">
        <f t="shared" si="4"/>
        <v>0.86</v>
      </c>
      <c r="G7" s="10">
        <f t="shared" si="4"/>
        <v>0.82</v>
      </c>
      <c r="H7" s="10">
        <f t="shared" si="4"/>
        <v>0.78</v>
      </c>
      <c r="I7" s="10">
        <f t="shared" si="4"/>
        <v>0.74</v>
      </c>
      <c r="J7" s="10">
        <f t="shared" si="4"/>
        <v>0.72</v>
      </c>
      <c r="K7" s="10">
        <f t="shared" si="4"/>
        <v>0.7</v>
      </c>
      <c r="L7" s="10">
        <f t="shared" si="4"/>
        <v>0.68</v>
      </c>
      <c r="M7" s="10" t="str">
        <f t="shared" si="4"/>
        <v>-</v>
      </c>
      <c r="N7" s="10" t="str">
        <f t="shared" si="4"/>
        <v>-</v>
      </c>
      <c r="P7" s="8">
        <v>8.5</v>
      </c>
      <c r="Q7" s="10">
        <f t="shared" ref="Q7:AB7" si="5">IF(OR(Q6="-",Q8="-"),"-",AVERAGE(Q6,Q8))</f>
        <v>0.92500000000000004</v>
      </c>
      <c r="R7" s="10">
        <f t="shared" si="5"/>
        <v>0.875</v>
      </c>
      <c r="S7" s="10">
        <f t="shared" si="5"/>
        <v>0.82499999999999996</v>
      </c>
      <c r="T7" s="10">
        <f t="shared" si="5"/>
        <v>0.78500000000000003</v>
      </c>
      <c r="U7" s="10">
        <f t="shared" si="5"/>
        <v>0.755</v>
      </c>
      <c r="V7" s="10">
        <f t="shared" si="5"/>
        <v>0.72499999999999998</v>
      </c>
      <c r="W7" s="10">
        <f t="shared" si="5"/>
        <v>0.69750000000000001</v>
      </c>
      <c r="X7" s="10">
        <f t="shared" si="5"/>
        <v>0.6725000000000001</v>
      </c>
      <c r="Y7" s="10">
        <f t="shared" si="5"/>
        <v>0.65</v>
      </c>
      <c r="Z7" s="10">
        <f t="shared" si="5"/>
        <v>0.63</v>
      </c>
      <c r="AA7" s="10" t="str">
        <f t="shared" si="5"/>
        <v>-</v>
      </c>
      <c r="AB7" s="10" t="str">
        <f t="shared" si="5"/>
        <v>-</v>
      </c>
    </row>
    <row r="8" spans="2:28" ht="15.75" customHeight="1">
      <c r="B8" s="8">
        <v>8</v>
      </c>
      <c r="C8" s="12">
        <f>IF(D6&gt;0,ROUND(D6,2),"-")</f>
        <v>0.94</v>
      </c>
      <c r="D8" s="10">
        <f t="shared" ref="D8:N8" si="6">IF(E6&gt;0,E6,"-")</f>
        <v>0.92</v>
      </c>
      <c r="E8" s="10">
        <f t="shared" si="6"/>
        <v>0.88</v>
      </c>
      <c r="F8" s="10">
        <f t="shared" si="6"/>
        <v>0.84</v>
      </c>
      <c r="G8" s="10">
        <f t="shared" si="6"/>
        <v>0.8</v>
      </c>
      <c r="H8" s="10">
        <f t="shared" si="6"/>
        <v>0.75</v>
      </c>
      <c r="I8" s="10">
        <f t="shared" si="6"/>
        <v>0.73</v>
      </c>
      <c r="J8" s="10">
        <f t="shared" si="6"/>
        <v>0.71</v>
      </c>
      <c r="K8" s="10">
        <f t="shared" si="6"/>
        <v>0.69</v>
      </c>
      <c r="L8" s="10">
        <f t="shared" si="6"/>
        <v>0.67</v>
      </c>
      <c r="M8" s="10" t="str">
        <f t="shared" si="6"/>
        <v>-</v>
      </c>
      <c r="N8" s="10" t="str">
        <f t="shared" si="6"/>
        <v>-</v>
      </c>
      <c r="P8" s="8">
        <v>8</v>
      </c>
      <c r="Q8" s="10">
        <f t="shared" ref="Q8:AB8" si="7">IF(R6&gt;0,R6,"-")</f>
        <v>0.9</v>
      </c>
      <c r="R8" s="10">
        <f t="shared" si="7"/>
        <v>0.85</v>
      </c>
      <c r="S8" s="10">
        <f t="shared" si="7"/>
        <v>0.8</v>
      </c>
      <c r="T8" s="10">
        <f t="shared" si="7"/>
        <v>0.77</v>
      </c>
      <c r="U8" s="10">
        <f t="shared" si="7"/>
        <v>0.74</v>
      </c>
      <c r="V8" s="10">
        <f t="shared" si="7"/>
        <v>0.71</v>
      </c>
      <c r="W8" s="10">
        <f t="shared" si="7"/>
        <v>0.68500000000000005</v>
      </c>
      <c r="X8" s="10">
        <f t="shared" si="7"/>
        <v>0.66</v>
      </c>
      <c r="Y8" s="10">
        <f t="shared" si="7"/>
        <v>0.64</v>
      </c>
      <c r="Z8" s="10">
        <f t="shared" si="7"/>
        <v>0.62</v>
      </c>
      <c r="AA8" s="10" t="str">
        <f t="shared" si="7"/>
        <v>-</v>
      </c>
      <c r="AB8" s="10" t="str">
        <f t="shared" si="7"/>
        <v>-</v>
      </c>
    </row>
    <row r="9" spans="2:28" ht="15.75" customHeight="1">
      <c r="B9" s="11">
        <v>7</v>
      </c>
      <c r="C9" s="12">
        <f>IF(D7&gt;0,ROUND(D7,2),"-")</f>
        <v>0.93</v>
      </c>
      <c r="D9" s="12">
        <f t="shared" ref="D9:N10" si="8">IF(E8&gt;0,E8,"-")</f>
        <v>0.88</v>
      </c>
      <c r="E9" s="12">
        <f t="shared" si="8"/>
        <v>0.84</v>
      </c>
      <c r="F9" s="12">
        <f t="shared" si="8"/>
        <v>0.8</v>
      </c>
      <c r="G9" s="12">
        <f t="shared" si="8"/>
        <v>0.75</v>
      </c>
      <c r="H9" s="12">
        <f t="shared" si="8"/>
        <v>0.73</v>
      </c>
      <c r="I9" s="12">
        <f t="shared" si="8"/>
        <v>0.71</v>
      </c>
      <c r="J9" s="12">
        <f t="shared" si="8"/>
        <v>0.69</v>
      </c>
      <c r="K9" s="12">
        <f t="shared" si="8"/>
        <v>0.67</v>
      </c>
      <c r="L9" s="12" t="str">
        <f t="shared" si="8"/>
        <v>-</v>
      </c>
      <c r="M9" s="12" t="str">
        <f t="shared" si="8"/>
        <v>-</v>
      </c>
      <c r="N9" s="12" t="str">
        <f t="shared" si="8"/>
        <v>-</v>
      </c>
      <c r="P9" s="11">
        <v>7</v>
      </c>
      <c r="Q9" s="12">
        <f t="shared" ref="Q9:AB10" si="9">IF(R8&gt;0,R8,"-")</f>
        <v>0.85</v>
      </c>
      <c r="R9" s="12">
        <f t="shared" si="9"/>
        <v>0.8</v>
      </c>
      <c r="S9" s="12">
        <f t="shared" si="9"/>
        <v>0.77</v>
      </c>
      <c r="T9" s="12">
        <f t="shared" si="9"/>
        <v>0.74</v>
      </c>
      <c r="U9" s="12">
        <f t="shared" si="9"/>
        <v>0.71</v>
      </c>
      <c r="V9" s="12">
        <f t="shared" si="9"/>
        <v>0.68500000000000005</v>
      </c>
      <c r="W9" s="12">
        <f t="shared" si="9"/>
        <v>0.66</v>
      </c>
      <c r="X9" s="12">
        <f t="shared" si="9"/>
        <v>0.64</v>
      </c>
      <c r="Y9" s="12">
        <f t="shared" si="9"/>
        <v>0.62</v>
      </c>
      <c r="Z9" s="12" t="str">
        <f t="shared" si="9"/>
        <v>-</v>
      </c>
      <c r="AA9" s="12" t="str">
        <f t="shared" si="9"/>
        <v>-</v>
      </c>
      <c r="AB9" s="12" t="str">
        <f t="shared" si="9"/>
        <v>-</v>
      </c>
    </row>
    <row r="10" spans="2:28" ht="15.75" customHeight="1">
      <c r="B10" s="8">
        <v>6</v>
      </c>
      <c r="C10" s="12">
        <f>IF(D8&gt;0,ROUND(D8,2),"-")</f>
        <v>0.92</v>
      </c>
      <c r="D10" s="10">
        <f t="shared" si="8"/>
        <v>0.84</v>
      </c>
      <c r="E10" s="10">
        <f t="shared" si="8"/>
        <v>0.8</v>
      </c>
      <c r="F10" s="10">
        <f t="shared" si="8"/>
        <v>0.75</v>
      </c>
      <c r="G10" s="10">
        <f t="shared" si="8"/>
        <v>0.73</v>
      </c>
      <c r="H10" s="10">
        <f t="shared" si="8"/>
        <v>0.71</v>
      </c>
      <c r="I10" s="10">
        <f t="shared" si="8"/>
        <v>0.69</v>
      </c>
      <c r="J10" s="10">
        <f t="shared" si="8"/>
        <v>0.67</v>
      </c>
      <c r="K10" s="10" t="str">
        <f t="shared" si="8"/>
        <v>-</v>
      </c>
      <c r="L10" s="10" t="str">
        <f t="shared" si="8"/>
        <v>-</v>
      </c>
      <c r="M10" s="10" t="str">
        <f t="shared" si="8"/>
        <v>-</v>
      </c>
      <c r="N10" s="10" t="str">
        <f t="shared" si="8"/>
        <v>-</v>
      </c>
      <c r="P10" s="8">
        <v>6</v>
      </c>
      <c r="Q10" s="10">
        <f t="shared" si="9"/>
        <v>0.8</v>
      </c>
      <c r="R10" s="10">
        <f t="shared" si="9"/>
        <v>0.77</v>
      </c>
      <c r="S10" s="10">
        <f t="shared" si="9"/>
        <v>0.74</v>
      </c>
      <c r="T10" s="10">
        <f t="shared" si="9"/>
        <v>0.71</v>
      </c>
      <c r="U10" s="10">
        <f t="shared" si="9"/>
        <v>0.68500000000000005</v>
      </c>
      <c r="V10" s="10">
        <f t="shared" si="9"/>
        <v>0.66</v>
      </c>
      <c r="W10" s="10">
        <f t="shared" si="9"/>
        <v>0.64</v>
      </c>
      <c r="X10" s="10">
        <f t="shared" si="9"/>
        <v>0.62</v>
      </c>
      <c r="Y10" s="10" t="str">
        <f t="shared" si="9"/>
        <v>-</v>
      </c>
      <c r="Z10" s="10" t="str">
        <f t="shared" si="9"/>
        <v>-</v>
      </c>
      <c r="AA10" s="10" t="str">
        <f t="shared" si="9"/>
        <v>-</v>
      </c>
      <c r="AB10" s="10" t="str">
        <f t="shared" si="9"/>
        <v>-</v>
      </c>
    </row>
    <row r="13" spans="2:28" ht="15.75" customHeight="1">
      <c r="B13" s="6" t="s">
        <v>4</v>
      </c>
      <c r="C13" s="136" t="s">
        <v>2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P13" s="6" t="s">
        <v>6</v>
      </c>
      <c r="Q13" s="136" t="s">
        <v>2</v>
      </c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</row>
    <row r="14" spans="2:28" ht="15.75" customHeight="1">
      <c r="B14" s="7" t="s">
        <v>3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>
        <v>8</v>
      </c>
      <c r="K14" s="7">
        <v>9</v>
      </c>
      <c r="L14" s="7">
        <v>10</v>
      </c>
      <c r="M14" s="7">
        <v>11</v>
      </c>
      <c r="N14" s="7">
        <v>12</v>
      </c>
      <c r="P14" s="7" t="s">
        <v>3</v>
      </c>
      <c r="Q14" s="7">
        <v>1</v>
      </c>
      <c r="R14" s="7">
        <v>2</v>
      </c>
      <c r="S14" s="7">
        <v>3</v>
      </c>
      <c r="T14" s="7">
        <v>4</v>
      </c>
      <c r="U14" s="7">
        <v>5</v>
      </c>
      <c r="V14" s="7">
        <v>6</v>
      </c>
      <c r="W14" s="7">
        <v>7</v>
      </c>
      <c r="X14" s="7">
        <v>8</v>
      </c>
      <c r="Y14" s="7">
        <v>9</v>
      </c>
      <c r="Z14" s="7">
        <v>10</v>
      </c>
      <c r="AA14" s="7">
        <v>11</v>
      </c>
      <c r="AB14" s="7">
        <v>12</v>
      </c>
    </row>
    <row r="15" spans="2:28" ht="15.75" customHeight="1">
      <c r="B15" s="8">
        <v>10</v>
      </c>
      <c r="C15" s="9">
        <v>1</v>
      </c>
      <c r="D15" s="10">
        <f>ROUND(C15-(($C15-$F15)/3),2)</f>
        <v>0.96</v>
      </c>
      <c r="E15" s="10">
        <f>ROUND(D15-(($C15-$F15)/3),2)</f>
        <v>0.92</v>
      </c>
      <c r="F15" s="10">
        <f>ROUND(INDEX($B37:$G42,MATCH($B13,$B37:$B42,0),5),2)</f>
        <v>0.88</v>
      </c>
      <c r="G15" s="10">
        <f>ROUND(F15-(($F15-$J15)/4),2)</f>
        <v>0.86</v>
      </c>
      <c r="H15" s="10">
        <f>ROUND(G15-(($F15-$J15)/4),2)</f>
        <v>0.84</v>
      </c>
      <c r="I15" s="10">
        <f>ROUND(H15-(($F15-$J15)/4),2)</f>
        <v>0.82</v>
      </c>
      <c r="J15" s="10">
        <f>ROUND(INDEX($B37:$G42,MATCH($B13,$B37:$B42,0),6),2)</f>
        <v>0.79</v>
      </c>
      <c r="K15" s="10">
        <f>ROUND(J15-(($F15-$J15)/4/2),2)</f>
        <v>0.78</v>
      </c>
      <c r="L15" s="10">
        <f>ROUND(K15-(($F15-$J15)/4/2),2)</f>
        <v>0.77</v>
      </c>
      <c r="M15" s="10">
        <f>ROUND(L15-(($F15-$J15)/4/2),2)</f>
        <v>0.76</v>
      </c>
      <c r="N15" s="10">
        <f>ROUND(M15-(($F15-$J15)/4/2),2)</f>
        <v>0.75</v>
      </c>
      <c r="P15" s="8">
        <v>10</v>
      </c>
      <c r="Q15" s="9">
        <v>1</v>
      </c>
      <c r="R15" s="10">
        <f>ROUND(Q15-(($C15-$F15)/3),2)</f>
        <v>0.96</v>
      </c>
      <c r="S15" s="10">
        <f>ROUND(R15-(($C15-$F15)/3),2)</f>
        <v>0.92</v>
      </c>
      <c r="T15" s="10">
        <f>ROUND(INDEX($B37:$G42,MATCH($P13,$B37:$B42,0),5),2)</f>
        <v>0.89</v>
      </c>
      <c r="U15" s="10">
        <f>ROUND(T15-(($F15-$J15)/4),2)</f>
        <v>0.87</v>
      </c>
      <c r="V15" s="10">
        <f>ROUND(U15-(($F15-$J15)/4),2)</f>
        <v>0.85</v>
      </c>
      <c r="W15" s="10">
        <f>ROUND(V15-(($F15-$J15)/4),2)</f>
        <v>0.83</v>
      </c>
      <c r="X15" s="10">
        <f>ROUND(INDEX($B37:$G42,MATCH($P13,$B37:$B42,0),6),2)</f>
        <v>0.75</v>
      </c>
      <c r="Y15" s="10">
        <f>ROUND(X15-(($F15-$J15)/4/2),2)</f>
        <v>0.74</v>
      </c>
      <c r="Z15" s="10">
        <f>ROUND(Y15-(($F15-$J15)/4/2),2)</f>
        <v>0.73</v>
      </c>
      <c r="AA15" s="10">
        <f>ROUND(Z15-(($F15-$J15)/4/2),2)</f>
        <v>0.72</v>
      </c>
      <c r="AB15" s="10">
        <f>ROUND(AA15-(($F15-$J15)/4/2),2)</f>
        <v>0.71</v>
      </c>
    </row>
    <row r="16" spans="2:28" ht="15.75" customHeight="1">
      <c r="B16" s="8">
        <v>9.5</v>
      </c>
      <c r="C16" s="10">
        <f t="shared" ref="C16:N16" si="10">IF(OR(C15="-",C17="-"),"-",ROUND(AVERAGE(C15,C17),2))</f>
        <v>0.98</v>
      </c>
      <c r="D16" s="10">
        <f t="shared" si="10"/>
        <v>0.94</v>
      </c>
      <c r="E16" s="10">
        <f t="shared" si="10"/>
        <v>0.9</v>
      </c>
      <c r="F16" s="10">
        <f t="shared" si="10"/>
        <v>0.87</v>
      </c>
      <c r="G16" s="10">
        <f t="shared" si="10"/>
        <v>0.85</v>
      </c>
      <c r="H16" s="10">
        <f t="shared" si="10"/>
        <v>0.83</v>
      </c>
      <c r="I16" s="10">
        <f t="shared" si="10"/>
        <v>0.81</v>
      </c>
      <c r="J16" s="10">
        <f t="shared" si="10"/>
        <v>0.79</v>
      </c>
      <c r="K16" s="10">
        <f t="shared" si="10"/>
        <v>0.78</v>
      </c>
      <c r="L16" s="10">
        <f t="shared" si="10"/>
        <v>0.77</v>
      </c>
      <c r="M16" s="10">
        <f t="shared" si="10"/>
        <v>0.76</v>
      </c>
      <c r="N16" s="10" t="str">
        <f t="shared" si="10"/>
        <v>-</v>
      </c>
      <c r="P16" s="8">
        <v>9.5</v>
      </c>
      <c r="Q16" s="10">
        <f t="shared" ref="Q16:AB16" si="11">IF(OR(Q15="-",Q17="-"),"-",ROUND(AVERAGE(Q15,Q17),2))</f>
        <v>0.98</v>
      </c>
      <c r="R16" s="10">
        <f t="shared" si="11"/>
        <v>0.94</v>
      </c>
      <c r="S16" s="10">
        <f t="shared" si="11"/>
        <v>0.91</v>
      </c>
      <c r="T16" s="10">
        <f t="shared" si="11"/>
        <v>0.88</v>
      </c>
      <c r="U16" s="10">
        <f t="shared" si="11"/>
        <v>0.86</v>
      </c>
      <c r="V16" s="10">
        <f t="shared" si="11"/>
        <v>0.84</v>
      </c>
      <c r="W16" s="10">
        <f t="shared" si="11"/>
        <v>0.79</v>
      </c>
      <c r="X16" s="10">
        <f t="shared" si="11"/>
        <v>0.75</v>
      </c>
      <c r="Y16" s="10">
        <f t="shared" si="11"/>
        <v>0.74</v>
      </c>
      <c r="Z16" s="10">
        <f t="shared" si="11"/>
        <v>0.73</v>
      </c>
      <c r="AA16" s="10">
        <f t="shared" si="11"/>
        <v>0.72</v>
      </c>
      <c r="AB16" s="10" t="str">
        <f t="shared" si="11"/>
        <v>-</v>
      </c>
    </row>
    <row r="17" spans="2:28" ht="15.75" customHeight="1">
      <c r="B17" s="11">
        <v>9</v>
      </c>
      <c r="C17" s="12">
        <f t="shared" ref="C17:N17" si="12">IF(D15&gt;0,ROUND(D15,2),"-")</f>
        <v>0.96</v>
      </c>
      <c r="D17" s="12">
        <f t="shared" si="12"/>
        <v>0.92</v>
      </c>
      <c r="E17" s="12">
        <f t="shared" si="12"/>
        <v>0.88</v>
      </c>
      <c r="F17" s="12">
        <f t="shared" si="12"/>
        <v>0.86</v>
      </c>
      <c r="G17" s="12">
        <f t="shared" si="12"/>
        <v>0.84</v>
      </c>
      <c r="H17" s="12">
        <f t="shared" si="12"/>
        <v>0.82</v>
      </c>
      <c r="I17" s="12">
        <f t="shared" si="12"/>
        <v>0.79</v>
      </c>
      <c r="J17" s="12">
        <f t="shared" si="12"/>
        <v>0.78</v>
      </c>
      <c r="K17" s="12">
        <f t="shared" si="12"/>
        <v>0.77</v>
      </c>
      <c r="L17" s="12">
        <f t="shared" si="12"/>
        <v>0.76</v>
      </c>
      <c r="M17" s="12">
        <f t="shared" si="12"/>
        <v>0.75</v>
      </c>
      <c r="N17" s="12" t="str">
        <f t="shared" si="12"/>
        <v>-</v>
      </c>
      <c r="P17" s="11">
        <v>9</v>
      </c>
      <c r="Q17" s="12">
        <f t="shared" ref="Q17:AB17" si="13">IF(R15&gt;0,ROUND(R15,2),"-")</f>
        <v>0.96</v>
      </c>
      <c r="R17" s="12">
        <f t="shared" si="13"/>
        <v>0.92</v>
      </c>
      <c r="S17" s="12">
        <f t="shared" si="13"/>
        <v>0.89</v>
      </c>
      <c r="T17" s="12">
        <f t="shared" si="13"/>
        <v>0.87</v>
      </c>
      <c r="U17" s="12">
        <f t="shared" si="13"/>
        <v>0.85</v>
      </c>
      <c r="V17" s="12">
        <f t="shared" si="13"/>
        <v>0.83</v>
      </c>
      <c r="W17" s="12">
        <f t="shared" si="13"/>
        <v>0.75</v>
      </c>
      <c r="X17" s="12">
        <f t="shared" si="13"/>
        <v>0.74</v>
      </c>
      <c r="Y17" s="12">
        <f t="shared" si="13"/>
        <v>0.73</v>
      </c>
      <c r="Z17" s="12">
        <f t="shared" si="13"/>
        <v>0.72</v>
      </c>
      <c r="AA17" s="12">
        <f t="shared" si="13"/>
        <v>0.71</v>
      </c>
      <c r="AB17" s="12" t="str">
        <f t="shared" si="13"/>
        <v>-</v>
      </c>
    </row>
    <row r="18" spans="2:28" ht="15.75" customHeight="1">
      <c r="B18" s="8">
        <v>8.5</v>
      </c>
      <c r="C18" s="10">
        <f t="shared" ref="C18:N18" si="14">IF(OR(C17="-",C19="-"),"-",ROUND(AVERAGE(C17,C19),2))</f>
        <v>0.94</v>
      </c>
      <c r="D18" s="10">
        <f t="shared" si="14"/>
        <v>0.9</v>
      </c>
      <c r="E18" s="10">
        <f t="shared" si="14"/>
        <v>0.87</v>
      </c>
      <c r="F18" s="10">
        <f t="shared" si="14"/>
        <v>0.85</v>
      </c>
      <c r="G18" s="10">
        <f t="shared" si="14"/>
        <v>0.83</v>
      </c>
      <c r="H18" s="10">
        <f t="shared" si="14"/>
        <v>0.81</v>
      </c>
      <c r="I18" s="10">
        <f t="shared" si="14"/>
        <v>0.79</v>
      </c>
      <c r="J18" s="10">
        <f t="shared" si="14"/>
        <v>0.78</v>
      </c>
      <c r="K18" s="10">
        <f t="shared" si="14"/>
        <v>0.77</v>
      </c>
      <c r="L18" s="10">
        <f t="shared" si="14"/>
        <v>0.76</v>
      </c>
      <c r="M18" s="10" t="str">
        <f t="shared" si="14"/>
        <v>-</v>
      </c>
      <c r="N18" s="10" t="str">
        <f t="shared" si="14"/>
        <v>-</v>
      </c>
      <c r="P18" s="8">
        <v>8.5</v>
      </c>
      <c r="Q18" s="10">
        <f t="shared" ref="Q18:AB18" si="15">IF(OR(Q17="-",Q19="-"),"-",ROUND(AVERAGE(Q17,Q19),2))</f>
        <v>0.94</v>
      </c>
      <c r="R18" s="10">
        <f t="shared" si="15"/>
        <v>0.91</v>
      </c>
      <c r="S18" s="10">
        <f t="shared" si="15"/>
        <v>0.88</v>
      </c>
      <c r="T18" s="10">
        <f t="shared" si="15"/>
        <v>0.86</v>
      </c>
      <c r="U18" s="10">
        <f t="shared" si="15"/>
        <v>0.84</v>
      </c>
      <c r="V18" s="10">
        <f t="shared" si="15"/>
        <v>0.79</v>
      </c>
      <c r="W18" s="10">
        <f t="shared" si="15"/>
        <v>0.75</v>
      </c>
      <c r="X18" s="10">
        <f t="shared" si="15"/>
        <v>0.74</v>
      </c>
      <c r="Y18" s="10">
        <f t="shared" si="15"/>
        <v>0.73</v>
      </c>
      <c r="Z18" s="10">
        <f t="shared" si="15"/>
        <v>0.72</v>
      </c>
      <c r="AA18" s="10" t="str">
        <f t="shared" si="15"/>
        <v>-</v>
      </c>
      <c r="AB18" s="10" t="str">
        <f t="shared" si="15"/>
        <v>-</v>
      </c>
    </row>
    <row r="19" spans="2:28" ht="15.75" customHeight="1">
      <c r="B19" s="8">
        <v>8</v>
      </c>
      <c r="C19" s="10">
        <f>IF(D17&gt;0,ROUND(D17,2),"-")</f>
        <v>0.92</v>
      </c>
      <c r="D19" s="10">
        <f t="shared" ref="D19:N19" si="16">IF(E17&gt;0,E17,"-")</f>
        <v>0.88</v>
      </c>
      <c r="E19" s="10">
        <f t="shared" si="16"/>
        <v>0.86</v>
      </c>
      <c r="F19" s="10">
        <f t="shared" si="16"/>
        <v>0.84</v>
      </c>
      <c r="G19" s="10">
        <f t="shared" si="16"/>
        <v>0.82</v>
      </c>
      <c r="H19" s="10">
        <f t="shared" si="16"/>
        <v>0.79</v>
      </c>
      <c r="I19" s="10">
        <f t="shared" si="16"/>
        <v>0.78</v>
      </c>
      <c r="J19" s="10">
        <f t="shared" si="16"/>
        <v>0.77</v>
      </c>
      <c r="K19" s="10">
        <f t="shared" si="16"/>
        <v>0.76</v>
      </c>
      <c r="L19" s="10">
        <f t="shared" si="16"/>
        <v>0.75</v>
      </c>
      <c r="M19" s="10" t="str">
        <f t="shared" si="16"/>
        <v>-</v>
      </c>
      <c r="N19" s="10" t="str">
        <f t="shared" si="16"/>
        <v>-</v>
      </c>
      <c r="P19" s="8">
        <v>8</v>
      </c>
      <c r="Q19" s="10">
        <f>IF(R17&gt;0,ROUND(R17,2),"-")</f>
        <v>0.92</v>
      </c>
      <c r="R19" s="10">
        <f t="shared" ref="R19:AB19" si="17">IF(S17&gt;0,S17,"-")</f>
        <v>0.89</v>
      </c>
      <c r="S19" s="10">
        <f t="shared" si="17"/>
        <v>0.87</v>
      </c>
      <c r="T19" s="10">
        <f t="shared" si="17"/>
        <v>0.85</v>
      </c>
      <c r="U19" s="10">
        <f t="shared" si="17"/>
        <v>0.83</v>
      </c>
      <c r="V19" s="10">
        <f t="shared" si="17"/>
        <v>0.75</v>
      </c>
      <c r="W19" s="10">
        <f t="shared" si="17"/>
        <v>0.74</v>
      </c>
      <c r="X19" s="10">
        <f t="shared" si="17"/>
        <v>0.73</v>
      </c>
      <c r="Y19" s="10">
        <f t="shared" si="17"/>
        <v>0.72</v>
      </c>
      <c r="Z19" s="10">
        <f t="shared" si="17"/>
        <v>0.71</v>
      </c>
      <c r="AA19" s="10" t="str">
        <f t="shared" si="17"/>
        <v>-</v>
      </c>
      <c r="AB19" s="10" t="str">
        <f t="shared" si="17"/>
        <v>-</v>
      </c>
    </row>
    <row r="20" spans="2:28" ht="15.75" customHeight="1">
      <c r="B20" s="11">
        <v>7</v>
      </c>
      <c r="C20" s="12">
        <f>IF(D18&gt;0,ROUND(D18,2),"-")</f>
        <v>0.9</v>
      </c>
      <c r="D20" s="12">
        <f t="shared" ref="D20:N21" si="18">IF(E19&gt;0,E19,"-")</f>
        <v>0.86</v>
      </c>
      <c r="E20" s="12">
        <f t="shared" si="18"/>
        <v>0.84</v>
      </c>
      <c r="F20" s="12">
        <f t="shared" si="18"/>
        <v>0.82</v>
      </c>
      <c r="G20" s="12">
        <f t="shared" si="18"/>
        <v>0.79</v>
      </c>
      <c r="H20" s="12">
        <f t="shared" si="18"/>
        <v>0.78</v>
      </c>
      <c r="I20" s="12">
        <f t="shared" si="18"/>
        <v>0.77</v>
      </c>
      <c r="J20" s="12">
        <f t="shared" si="18"/>
        <v>0.76</v>
      </c>
      <c r="K20" s="12">
        <f t="shared" si="18"/>
        <v>0.75</v>
      </c>
      <c r="L20" s="12" t="str">
        <f t="shared" si="18"/>
        <v>-</v>
      </c>
      <c r="M20" s="12" t="str">
        <f t="shared" si="18"/>
        <v>-</v>
      </c>
      <c r="N20" s="12" t="str">
        <f t="shared" si="18"/>
        <v>-</v>
      </c>
      <c r="P20" s="11">
        <v>7</v>
      </c>
      <c r="Q20" s="12">
        <f>IF(R18&gt;0,ROUND(R18,2),"-")</f>
        <v>0.91</v>
      </c>
      <c r="R20" s="12">
        <f t="shared" ref="R20:AB21" si="19">IF(S19&gt;0,S19,"-")</f>
        <v>0.87</v>
      </c>
      <c r="S20" s="12">
        <f t="shared" si="19"/>
        <v>0.85</v>
      </c>
      <c r="T20" s="12">
        <f t="shared" si="19"/>
        <v>0.83</v>
      </c>
      <c r="U20" s="12">
        <f t="shared" si="19"/>
        <v>0.75</v>
      </c>
      <c r="V20" s="12">
        <f t="shared" si="19"/>
        <v>0.74</v>
      </c>
      <c r="W20" s="12">
        <f t="shared" si="19"/>
        <v>0.73</v>
      </c>
      <c r="X20" s="12">
        <f t="shared" si="19"/>
        <v>0.72</v>
      </c>
      <c r="Y20" s="12">
        <f t="shared" si="19"/>
        <v>0.71</v>
      </c>
      <c r="Z20" s="12" t="str">
        <f t="shared" si="19"/>
        <v>-</v>
      </c>
      <c r="AA20" s="12" t="str">
        <f t="shared" si="19"/>
        <v>-</v>
      </c>
      <c r="AB20" s="12" t="str">
        <f t="shared" si="19"/>
        <v>-</v>
      </c>
    </row>
    <row r="21" spans="2:28" ht="15.75" customHeight="1">
      <c r="B21" s="8">
        <v>6</v>
      </c>
      <c r="C21" s="10">
        <f>IF(D19&gt;0,ROUND(D19,2),"-")</f>
        <v>0.88</v>
      </c>
      <c r="D21" s="10">
        <f t="shared" si="18"/>
        <v>0.84</v>
      </c>
      <c r="E21" s="10">
        <f t="shared" si="18"/>
        <v>0.82</v>
      </c>
      <c r="F21" s="10">
        <f t="shared" si="18"/>
        <v>0.79</v>
      </c>
      <c r="G21" s="10">
        <f t="shared" si="18"/>
        <v>0.78</v>
      </c>
      <c r="H21" s="10">
        <f t="shared" si="18"/>
        <v>0.77</v>
      </c>
      <c r="I21" s="10">
        <f t="shared" si="18"/>
        <v>0.76</v>
      </c>
      <c r="J21" s="10">
        <f t="shared" si="18"/>
        <v>0.75</v>
      </c>
      <c r="K21" s="10" t="str">
        <f t="shared" si="18"/>
        <v>-</v>
      </c>
      <c r="L21" s="10" t="str">
        <f t="shared" si="18"/>
        <v>-</v>
      </c>
      <c r="M21" s="10" t="str">
        <f t="shared" si="18"/>
        <v>-</v>
      </c>
      <c r="N21" s="10" t="str">
        <f t="shared" si="18"/>
        <v>-</v>
      </c>
      <c r="P21" s="8">
        <v>6</v>
      </c>
      <c r="Q21" s="10">
        <f>IF(R19&gt;0,ROUND(R19,2),"-")</f>
        <v>0.89</v>
      </c>
      <c r="R21" s="10">
        <f t="shared" si="19"/>
        <v>0.85</v>
      </c>
      <c r="S21" s="10">
        <f t="shared" si="19"/>
        <v>0.83</v>
      </c>
      <c r="T21" s="10">
        <f t="shared" si="19"/>
        <v>0.75</v>
      </c>
      <c r="U21" s="10">
        <f t="shared" si="19"/>
        <v>0.74</v>
      </c>
      <c r="V21" s="10">
        <f t="shared" si="19"/>
        <v>0.73</v>
      </c>
      <c r="W21" s="10">
        <f t="shared" si="19"/>
        <v>0.72</v>
      </c>
      <c r="X21" s="10">
        <f t="shared" si="19"/>
        <v>0.71</v>
      </c>
      <c r="Y21" s="10" t="str">
        <f t="shared" si="19"/>
        <v>-</v>
      </c>
      <c r="Z21" s="10" t="str">
        <f t="shared" si="19"/>
        <v>-</v>
      </c>
      <c r="AA21" s="10" t="str">
        <f t="shared" si="19"/>
        <v>-</v>
      </c>
      <c r="AB21" s="10" t="str">
        <f t="shared" si="19"/>
        <v>-</v>
      </c>
    </row>
    <row r="24" spans="2:28" ht="15.75" customHeight="1">
      <c r="B24" s="6" t="s">
        <v>5</v>
      </c>
      <c r="C24" s="138" t="s">
        <v>2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</row>
    <row r="25" spans="2:28" ht="15.75" customHeight="1">
      <c r="B25" s="7" t="s">
        <v>3</v>
      </c>
      <c r="C25" s="7">
        <v>1</v>
      </c>
      <c r="D25" s="7">
        <v>2</v>
      </c>
      <c r="E25" s="7">
        <v>3</v>
      </c>
      <c r="F25" s="7">
        <v>4</v>
      </c>
      <c r="G25" s="7">
        <v>5</v>
      </c>
      <c r="H25" s="7">
        <v>6</v>
      </c>
      <c r="I25" s="7">
        <v>7</v>
      </c>
      <c r="J25" s="7">
        <v>8</v>
      </c>
      <c r="K25" s="7">
        <v>9</v>
      </c>
      <c r="L25" s="7">
        <v>10</v>
      </c>
      <c r="M25" s="7">
        <v>11</v>
      </c>
      <c r="N25" s="7">
        <v>12</v>
      </c>
    </row>
    <row r="26" spans="2:28" ht="15.75" customHeight="1">
      <c r="B26" s="8">
        <v>10</v>
      </c>
      <c r="C26" s="9">
        <v>1</v>
      </c>
      <c r="D26" s="10">
        <f>ROUND(C26-(($C26-$F26)/3),2)</f>
        <v>0.96</v>
      </c>
      <c r="E26" s="10">
        <f>ROUND(D26-(($C26-$F26)/3),2)</f>
        <v>0.92</v>
      </c>
      <c r="F26" s="10">
        <f>ROUND(INDEX($B37:$G42,MATCH($B24,B37:B42,0),5),2)</f>
        <v>0.88</v>
      </c>
      <c r="G26" s="10">
        <f>ROUND(F26-(($F26-$J26)/4),2)</f>
        <v>0.84</v>
      </c>
      <c r="H26" s="10">
        <f>ROUND(G26-(($F26-$J26)/4),2)</f>
        <v>0.8</v>
      </c>
      <c r="I26" s="10">
        <f>ROUND(H26-(($F26-$J26)/4),2)</f>
        <v>0.76</v>
      </c>
      <c r="J26" s="10">
        <f>ROUND(INDEX($B37:$G42,MATCH($B24,$B37:$B42,0),6),2)</f>
        <v>0.71</v>
      </c>
      <c r="K26" s="10">
        <f>ROUND(J26-(($F26-$J26)/4/2),2)</f>
        <v>0.69</v>
      </c>
      <c r="L26" s="10">
        <f>ROUND(K26-(($F26-$J26)/4/2),2)</f>
        <v>0.67</v>
      </c>
      <c r="M26" s="10">
        <f>ROUND(L26-(($F26-$J26)/4/2),2)</f>
        <v>0.65</v>
      </c>
      <c r="N26" s="10">
        <f>ROUND(M26-(($F26-$J26)/4/2),2)</f>
        <v>0.63</v>
      </c>
    </row>
    <row r="27" spans="2:28" ht="15.75" customHeight="1">
      <c r="B27" s="8">
        <v>9.5</v>
      </c>
      <c r="C27" s="10">
        <f t="shared" ref="C27:N27" si="20">IF(OR(C26="-",C28="-"),"-",ROUND(AVERAGE(C26,C28),2))</f>
        <v>0.98</v>
      </c>
      <c r="D27" s="10">
        <f t="shared" si="20"/>
        <v>0.94</v>
      </c>
      <c r="E27" s="10">
        <f t="shared" si="20"/>
        <v>0.9</v>
      </c>
      <c r="F27" s="10">
        <f t="shared" si="20"/>
        <v>0.86</v>
      </c>
      <c r="G27" s="10">
        <f t="shared" si="20"/>
        <v>0.82</v>
      </c>
      <c r="H27" s="10">
        <f t="shared" si="20"/>
        <v>0.78</v>
      </c>
      <c r="I27" s="10">
        <f t="shared" si="20"/>
        <v>0.74</v>
      </c>
      <c r="J27" s="10">
        <f t="shared" si="20"/>
        <v>0.7</v>
      </c>
      <c r="K27" s="10">
        <f t="shared" si="20"/>
        <v>0.68</v>
      </c>
      <c r="L27" s="10">
        <f t="shared" si="20"/>
        <v>0.66</v>
      </c>
      <c r="M27" s="10">
        <f t="shared" si="20"/>
        <v>0.64</v>
      </c>
      <c r="N27" s="10" t="str">
        <f t="shared" si="20"/>
        <v>-</v>
      </c>
    </row>
    <row r="28" spans="2:28" ht="15.75" customHeight="1">
      <c r="B28" s="11">
        <v>9</v>
      </c>
      <c r="C28" s="12">
        <f t="shared" ref="C28:N28" si="21">IF(D26&gt;0,ROUND(D26,2),"-")</f>
        <v>0.96</v>
      </c>
      <c r="D28" s="12">
        <f t="shared" si="21"/>
        <v>0.92</v>
      </c>
      <c r="E28" s="12">
        <f t="shared" si="21"/>
        <v>0.88</v>
      </c>
      <c r="F28" s="12">
        <f t="shared" si="21"/>
        <v>0.84</v>
      </c>
      <c r="G28" s="12">
        <f t="shared" si="21"/>
        <v>0.8</v>
      </c>
      <c r="H28" s="12">
        <f t="shared" si="21"/>
        <v>0.76</v>
      </c>
      <c r="I28" s="12">
        <f t="shared" si="21"/>
        <v>0.71</v>
      </c>
      <c r="J28" s="12">
        <f t="shared" si="21"/>
        <v>0.69</v>
      </c>
      <c r="K28" s="12">
        <f t="shared" si="21"/>
        <v>0.67</v>
      </c>
      <c r="L28" s="12">
        <f t="shared" si="21"/>
        <v>0.65</v>
      </c>
      <c r="M28" s="12">
        <f t="shared" si="21"/>
        <v>0.63</v>
      </c>
      <c r="N28" s="12" t="str">
        <f t="shared" si="21"/>
        <v>-</v>
      </c>
    </row>
    <row r="29" spans="2:28" ht="15.75" customHeight="1">
      <c r="B29" s="8">
        <v>8.5</v>
      </c>
      <c r="C29" s="10">
        <f t="shared" ref="C29:N29" si="22">IF(OR(C28="-",C30="-"),"-",ROUND(AVERAGE(C28,C30),2))</f>
        <v>0.94</v>
      </c>
      <c r="D29" s="10">
        <f t="shared" si="22"/>
        <v>0.9</v>
      </c>
      <c r="E29" s="10">
        <f t="shared" si="22"/>
        <v>0.86</v>
      </c>
      <c r="F29" s="10">
        <f t="shared" si="22"/>
        <v>0.82</v>
      </c>
      <c r="G29" s="10">
        <f t="shared" si="22"/>
        <v>0.78</v>
      </c>
      <c r="H29" s="10">
        <f t="shared" si="22"/>
        <v>0.74</v>
      </c>
      <c r="I29" s="10">
        <f t="shared" si="22"/>
        <v>0.7</v>
      </c>
      <c r="J29" s="10">
        <f t="shared" si="22"/>
        <v>0.68</v>
      </c>
      <c r="K29" s="10">
        <f t="shared" si="22"/>
        <v>0.66</v>
      </c>
      <c r="L29" s="10">
        <f t="shared" si="22"/>
        <v>0.64</v>
      </c>
      <c r="M29" s="10" t="str">
        <f t="shared" si="22"/>
        <v>-</v>
      </c>
      <c r="N29" s="10" t="str">
        <f t="shared" si="22"/>
        <v>-</v>
      </c>
    </row>
    <row r="30" spans="2:28" ht="15.75" customHeight="1">
      <c r="B30" s="8">
        <v>8</v>
      </c>
      <c r="C30" s="10">
        <f>IF(D28&gt;0,ROUND(D28,2),"-")</f>
        <v>0.92</v>
      </c>
      <c r="D30" s="10">
        <f t="shared" ref="D30:N30" si="23">IF(E28&gt;0,E28,"-")</f>
        <v>0.88</v>
      </c>
      <c r="E30" s="10">
        <f t="shared" si="23"/>
        <v>0.84</v>
      </c>
      <c r="F30" s="10">
        <f t="shared" si="23"/>
        <v>0.8</v>
      </c>
      <c r="G30" s="10">
        <f t="shared" si="23"/>
        <v>0.76</v>
      </c>
      <c r="H30" s="10">
        <f t="shared" si="23"/>
        <v>0.71</v>
      </c>
      <c r="I30" s="10">
        <f t="shared" si="23"/>
        <v>0.69</v>
      </c>
      <c r="J30" s="10">
        <f t="shared" si="23"/>
        <v>0.67</v>
      </c>
      <c r="K30" s="10">
        <f t="shared" si="23"/>
        <v>0.65</v>
      </c>
      <c r="L30" s="10">
        <f t="shared" si="23"/>
        <v>0.63</v>
      </c>
      <c r="M30" s="10" t="str">
        <f t="shared" si="23"/>
        <v>-</v>
      </c>
      <c r="N30" s="10" t="str">
        <f t="shared" si="23"/>
        <v>-</v>
      </c>
    </row>
    <row r="31" spans="2:28" ht="15.75" customHeight="1">
      <c r="B31" s="11">
        <v>7</v>
      </c>
      <c r="C31" s="12">
        <f>IF(D29&gt;0,ROUND(D29,2),"-")</f>
        <v>0.9</v>
      </c>
      <c r="D31" s="12">
        <f t="shared" ref="D31:N32" si="24">IF(E30&gt;0,E30,"-")</f>
        <v>0.84</v>
      </c>
      <c r="E31" s="12">
        <f t="shared" si="24"/>
        <v>0.8</v>
      </c>
      <c r="F31" s="12">
        <f t="shared" si="24"/>
        <v>0.76</v>
      </c>
      <c r="G31" s="12">
        <f t="shared" si="24"/>
        <v>0.71</v>
      </c>
      <c r="H31" s="12">
        <f t="shared" si="24"/>
        <v>0.69</v>
      </c>
      <c r="I31" s="12">
        <f t="shared" si="24"/>
        <v>0.67</v>
      </c>
      <c r="J31" s="12">
        <f t="shared" si="24"/>
        <v>0.65</v>
      </c>
      <c r="K31" s="12">
        <f t="shared" si="24"/>
        <v>0.63</v>
      </c>
      <c r="L31" s="12" t="str">
        <f t="shared" si="24"/>
        <v>-</v>
      </c>
      <c r="M31" s="12" t="str">
        <f t="shared" si="24"/>
        <v>-</v>
      </c>
      <c r="N31" s="12" t="str">
        <f t="shared" si="24"/>
        <v>-</v>
      </c>
    </row>
    <row r="32" spans="2:28" ht="15.75" customHeight="1">
      <c r="B32" s="8">
        <v>6</v>
      </c>
      <c r="C32" s="10">
        <f>IF(D30&gt;0,ROUND(D30,2),"-")</f>
        <v>0.88</v>
      </c>
      <c r="D32" s="10">
        <f t="shared" si="24"/>
        <v>0.8</v>
      </c>
      <c r="E32" s="10">
        <f t="shared" si="24"/>
        <v>0.76</v>
      </c>
      <c r="F32" s="10">
        <f t="shared" si="24"/>
        <v>0.71</v>
      </c>
      <c r="G32" s="10">
        <f t="shared" si="24"/>
        <v>0.69</v>
      </c>
      <c r="H32" s="10">
        <f t="shared" si="24"/>
        <v>0.67</v>
      </c>
      <c r="I32" s="10">
        <f t="shared" si="24"/>
        <v>0.65</v>
      </c>
      <c r="J32" s="10">
        <f t="shared" si="24"/>
        <v>0.63</v>
      </c>
      <c r="K32" s="10" t="str">
        <f t="shared" si="24"/>
        <v>-</v>
      </c>
      <c r="L32" s="10" t="str">
        <f t="shared" si="24"/>
        <v>-</v>
      </c>
      <c r="M32" s="10" t="str">
        <f t="shared" si="24"/>
        <v>-</v>
      </c>
      <c r="N32" s="10" t="str">
        <f t="shared" si="24"/>
        <v>-</v>
      </c>
    </row>
    <row r="37" spans="2:7" ht="15.75" customHeight="1">
      <c r="B37" s="56" t="s">
        <v>8</v>
      </c>
      <c r="C37" s="134" t="s">
        <v>9</v>
      </c>
      <c r="D37" s="135"/>
      <c r="E37" s="135"/>
      <c r="F37" s="134" t="s">
        <v>10</v>
      </c>
      <c r="G37" s="135"/>
    </row>
    <row r="38" spans="2:7" ht="15.75" customHeight="1">
      <c r="B38" s="56"/>
      <c r="C38" s="13">
        <v>1</v>
      </c>
      <c r="D38" s="13">
        <v>4</v>
      </c>
      <c r="E38" s="13">
        <v>8</v>
      </c>
      <c r="F38" s="13">
        <v>4</v>
      </c>
      <c r="G38" s="13">
        <v>8</v>
      </c>
    </row>
    <row r="39" spans="2:7" ht="15.75" customHeight="1">
      <c r="B39" s="55" t="s">
        <v>1</v>
      </c>
      <c r="C39" s="5">
        <v>550</v>
      </c>
      <c r="D39" s="5">
        <v>505</v>
      </c>
      <c r="E39" s="5">
        <v>415</v>
      </c>
      <c r="F39" s="14">
        <f>D39/$C39</f>
        <v>0.91818181818181821</v>
      </c>
      <c r="G39" s="14">
        <f>E39/$C39</f>
        <v>0.75454545454545452</v>
      </c>
    </row>
    <row r="40" spans="2:7" ht="15.75" customHeight="1">
      <c r="B40" s="55" t="s">
        <v>4</v>
      </c>
      <c r="C40" s="5">
        <v>425</v>
      </c>
      <c r="D40" s="5">
        <v>375</v>
      </c>
      <c r="E40" s="5">
        <v>335</v>
      </c>
      <c r="F40" s="14">
        <f>D40/$C40</f>
        <v>0.88235294117647056</v>
      </c>
      <c r="G40" s="14">
        <f t="shared" ref="G40:G41" si="25">E40/$C40</f>
        <v>0.78823529411764703</v>
      </c>
    </row>
    <row r="41" spans="2:7" ht="15.75" customHeight="1">
      <c r="B41" s="55" t="s">
        <v>5</v>
      </c>
      <c r="C41" s="5">
        <v>720</v>
      </c>
      <c r="D41" s="5">
        <v>635</v>
      </c>
      <c r="E41" s="5">
        <v>510</v>
      </c>
      <c r="F41" s="14">
        <f>D41/$C41</f>
        <v>0.88194444444444442</v>
      </c>
      <c r="G41" s="14">
        <f t="shared" si="25"/>
        <v>0.70833333333333337</v>
      </c>
    </row>
    <row r="42" spans="2:7" ht="15.75" customHeight="1">
      <c r="B42" s="55" t="s">
        <v>6</v>
      </c>
      <c r="C42" s="5" t="s">
        <v>11</v>
      </c>
      <c r="D42" s="5" t="s">
        <v>11</v>
      </c>
      <c r="E42" s="5" t="s">
        <v>11</v>
      </c>
      <c r="F42" s="14">
        <f>AVERAGE(F39:F41)</f>
        <v>0.89415973460091103</v>
      </c>
      <c r="G42" s="14">
        <f>AVERAGE(G39:G41)</f>
        <v>0.75037136066547827</v>
      </c>
    </row>
  </sheetData>
  <mergeCells count="7">
    <mergeCell ref="C37:E37"/>
    <mergeCell ref="F37:G37"/>
    <mergeCell ref="Q13:AB13"/>
    <mergeCell ref="Q2:AB2"/>
    <mergeCell ref="C2:N2"/>
    <mergeCell ref="C13:N13"/>
    <mergeCell ref="C24:N24"/>
  </mergeCells>
  <conditionalFormatting sqref="C4:N10">
    <cfRule type="expression" dxfId="21" priority="18">
      <formula>AND(C4&gt;=0.6, C4&lt;0.8)</formula>
    </cfRule>
  </conditionalFormatting>
  <conditionalFormatting sqref="C4:N10">
    <cfRule type="expression" dxfId="20" priority="19">
      <formula>AND(C4&gt;=0.8, C4&lt;0.9)</formula>
    </cfRule>
  </conditionalFormatting>
  <conditionalFormatting sqref="C4:N10">
    <cfRule type="expression" dxfId="19" priority="20">
      <formula>AND(C4&gt;=0.9, C4&lt;=1)</formula>
    </cfRule>
  </conditionalFormatting>
  <conditionalFormatting sqref="B4:N10">
    <cfRule type="expression" dxfId="18" priority="21">
      <formula>MOD(ROW(B4),2)&gt;0</formula>
    </cfRule>
  </conditionalFormatting>
  <conditionalFormatting sqref="C15:N21">
    <cfRule type="expression" dxfId="17" priority="14">
      <formula>AND(C15&gt;=0.6, C15&lt;0.8)</formula>
    </cfRule>
  </conditionalFormatting>
  <conditionalFormatting sqref="C15:N21">
    <cfRule type="expression" dxfId="16" priority="15">
      <formula>AND(C15&gt;=0.8, C15&lt;0.9)</formula>
    </cfRule>
  </conditionalFormatting>
  <conditionalFormatting sqref="C15:N21">
    <cfRule type="expression" dxfId="15" priority="16">
      <formula>AND(C15&gt;=0.9, C15&lt;=1)</formula>
    </cfRule>
  </conditionalFormatting>
  <conditionalFormatting sqref="B15:N21">
    <cfRule type="expression" dxfId="14" priority="17">
      <formula>MOD(ROW(B15),2)&gt;0</formula>
    </cfRule>
  </conditionalFormatting>
  <conditionalFormatting sqref="C26:N32">
    <cfRule type="expression" dxfId="13" priority="10">
      <formula>AND(C26&gt;=0.6, C26&lt;0.8)</formula>
    </cfRule>
  </conditionalFormatting>
  <conditionalFormatting sqref="C26:N32">
    <cfRule type="expression" dxfId="12" priority="11">
      <formula>AND(C26&gt;=0.8, C26&lt;0.9)</formula>
    </cfRule>
  </conditionalFormatting>
  <conditionalFormatting sqref="C26:N32">
    <cfRule type="expression" dxfId="11" priority="12">
      <formula>AND(C26&gt;=0.9, C26&lt;=1)</formula>
    </cfRule>
  </conditionalFormatting>
  <conditionalFormatting sqref="B26:N32">
    <cfRule type="expression" dxfId="10" priority="13">
      <formula>MOD(ROW(B26),2)&gt;0</formula>
    </cfRule>
  </conditionalFormatting>
  <conditionalFormatting sqref="B40:E40">
    <cfRule type="expression" dxfId="9" priority="9">
      <formula>MOD(ROW($B38),2)&lt;1</formula>
    </cfRule>
  </conditionalFormatting>
  <conditionalFormatting sqref="B41:E42 B39:G39 F40:G42">
    <cfRule type="expression" dxfId="8" priority="24">
      <formula>MOD(ROW(#REF!),2)&lt;1</formula>
    </cfRule>
  </conditionalFormatting>
  <conditionalFormatting sqref="Q15:AB21">
    <cfRule type="expression" dxfId="7" priority="5">
      <formula>AND(Q15&gt;=0.6, Q15&lt;0.8)</formula>
    </cfRule>
  </conditionalFormatting>
  <conditionalFormatting sqref="Q15:AB21">
    <cfRule type="expression" dxfId="6" priority="6">
      <formula>AND(Q15&gt;=0.8, Q15&lt;0.9)</formula>
    </cfRule>
  </conditionalFormatting>
  <conditionalFormatting sqref="Q15:AB21">
    <cfRule type="expression" dxfId="5" priority="7">
      <formula>AND(Q15&gt;=0.9, Q15&lt;=1)</formula>
    </cfRule>
  </conditionalFormatting>
  <conditionalFormatting sqref="P15:AB21">
    <cfRule type="expression" dxfId="4" priority="8">
      <formula>MOD(ROW(P15),2)&gt;0</formula>
    </cfRule>
  </conditionalFormatting>
  <conditionalFormatting sqref="Q4:AB10">
    <cfRule type="expression" dxfId="3" priority="1">
      <formula>AND(Q4&gt;=0.6, Q4&lt;0.8)</formula>
    </cfRule>
  </conditionalFormatting>
  <conditionalFormatting sqref="Q4:AB10">
    <cfRule type="expression" dxfId="2" priority="2">
      <formula>AND(Q4&gt;=0.8, Q4&lt;0.9)</formula>
    </cfRule>
  </conditionalFormatting>
  <conditionalFormatting sqref="Q4:AB10">
    <cfRule type="expression" dxfId="1" priority="3">
      <formula>AND(Q4&gt;=0.9, Q4&lt;=1)</formula>
    </cfRule>
  </conditionalFormatting>
  <conditionalFormatting sqref="P4:AB10">
    <cfRule type="expression" dxfId="0" priority="4">
      <formula>MOD(ROW(P4),2)&gt;0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TRAINING</vt:lpstr>
      <vt:lpstr>Custom RPE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Bryce Lewis</cp:lastModifiedBy>
  <dcterms:created xsi:type="dcterms:W3CDTF">2014-06-23T18:00:39Z</dcterms:created>
  <dcterms:modified xsi:type="dcterms:W3CDTF">2014-07-01T19:48:38Z</dcterms:modified>
</cp:coreProperties>
</file>